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65" windowWidth="19320" windowHeight="8850" tabRatio="754" activeTab="6"/>
  </bookViews>
  <sheets>
    <sheet name="Общая информация" sheetId="13" r:id="rId1"/>
    <sheet name="табл.1" sheetId="14" r:id="rId2"/>
    <sheet name="табл. 1.1." sheetId="17" r:id="rId3"/>
    <sheet name="табл 1.2." sheetId="10" r:id="rId4"/>
    <sheet name="табл 1.3." sheetId="11" r:id="rId5"/>
    <sheet name="табл 1.4." sheetId="12" r:id="rId6"/>
    <sheet name="табл.1.5." sheetId="15" r:id="rId7"/>
    <sheet name="табл.1.6." sheetId="18" state="hidden" r:id="rId8"/>
  </sheets>
  <externalReferences>
    <externalReference r:id="rId9"/>
    <externalReference r:id="rId10"/>
  </externalReferences>
  <definedNames>
    <definedName name="_prd2">[1]Титульный!$G$9</definedName>
    <definedName name="activity">[2]Титульный!$F$34</definedName>
    <definedName name="adr">[1]Титульный!$G$25</definedName>
    <definedName name="code">[2]Инструкция!$B$2</definedName>
    <definedName name="fil">[2]Титульный!$F$29</definedName>
    <definedName name="god">[1]Титульный!$F$9</definedName>
    <definedName name="godEnd">[2]Титульный!$F$21</definedName>
    <definedName name="godStart">[2]Титульный!$F$20</definedName>
    <definedName name="inn">[1]Титульный!$F$17</definedName>
    <definedName name="kind_of_activity_WARM">[2]TEHSHEET!$J$7:$J$10</definedName>
    <definedName name="kind_of_fuels">[2]TEHSHEET!$Q$2:$Q$29</definedName>
    <definedName name="kind_of_purchase_method">[2]TEHSHEET!$O$2:$O$4</definedName>
    <definedName name="kpp">[1]Титульный!$F$18</definedName>
    <definedName name="MR_LIST">[2]REESTR_MO!$D$2:$D$62</definedName>
    <definedName name="org">[1]Титульный!$F$13</definedName>
    <definedName name="PlanOrFact">[1]Титульный!$H$9</definedName>
    <definedName name="source_of_funding">[2]TEHSHEET!$K$2:$K$13</definedName>
    <definedName name="TSphere">[2]TEHSHEET!$V$3</definedName>
    <definedName name="TSphere_full">[2]TEHSHEET!$V$5</definedName>
    <definedName name="_xlnm.Print_Titles" localSheetId="2">'табл. 1.1.'!$5:$5</definedName>
    <definedName name="_xlnm.Print_Titles" localSheetId="1">табл.1!$7:$7</definedName>
    <definedName name="_xlnm.Print_Area" localSheetId="0">'Общая информация'!$B$1:$D$40</definedName>
    <definedName name="_xlnm.Print_Area" localSheetId="3">'табл 1.2.'!$B$1:$D$17</definedName>
    <definedName name="_xlnm.Print_Area" localSheetId="4">'табл 1.3.'!$B$1:$C$19</definedName>
    <definedName name="_xlnm.Print_Area" localSheetId="5">'табл 1.4.'!$B$1:$E$16</definedName>
    <definedName name="_xlnm.Print_Area" localSheetId="2">'табл. 1.1.'!$B$1:$E$86</definedName>
    <definedName name="_xlnm.Print_Area" localSheetId="1">табл.1!$B$1:$E$54</definedName>
    <definedName name="_xlnm.Print_Area" localSheetId="6">табл.1.5.!$B$1:$D$15</definedName>
    <definedName name="_xlnm.Print_Area" localSheetId="7">табл.1.6.!$B$1:$E$57</definedName>
    <definedName name="я">[2]Титульный!$F$27</definedName>
  </definedNames>
  <calcPr calcId="124519"/>
</workbook>
</file>

<file path=xl/calcChain.xml><?xml version="1.0" encoding="utf-8"?>
<calcChain xmlns="http://schemas.openxmlformats.org/spreadsheetml/2006/main">
  <c r="E43" i="14"/>
  <c r="E42"/>
  <c r="E29" l="1"/>
  <c r="E36"/>
  <c r="E9"/>
  <c r="E12"/>
  <c r="E11"/>
  <c r="E6" i="17"/>
  <c r="E13"/>
  <c r="E8"/>
</calcChain>
</file>

<file path=xl/comments1.xml><?xml version="1.0" encoding="utf-8"?>
<comments xmlns="http://schemas.openxmlformats.org/spreadsheetml/2006/main">
  <authors>
    <author>Филатова Евгения Александровна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Тюменская область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На сайте регулирующего органа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Если есть размещение дополнительно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Если опубликовывается в печатных изданиях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Производство (комбинированная/некомбинированная выработка), передача, сбыт, тепловой энергии, теплоносителя, и т.д</t>
        </r>
      </text>
    </comment>
  </commentList>
</comments>
</file>

<file path=xl/sharedStrings.xml><?xml version="1.0" encoding="utf-8"?>
<sst xmlns="http://schemas.openxmlformats.org/spreadsheetml/2006/main" count="604" uniqueCount="426">
  <si>
    <t>Наименование организации</t>
  </si>
  <si>
    <t>ИНН</t>
  </si>
  <si>
    <t>КПП</t>
  </si>
  <si>
    <t>Отчетный период</t>
  </si>
  <si>
    <t>№ п.п.</t>
  </si>
  <si>
    <t>Наименование</t>
  </si>
  <si>
    <t>Показатель</t>
  </si>
  <si>
    <t>Ед.изм.</t>
  </si>
  <si>
    <t>Расходы на топливо всего, в том числе:</t>
  </si>
  <si>
    <t>1.1</t>
  </si>
  <si>
    <t>Уголь</t>
  </si>
  <si>
    <t>1.1.1</t>
  </si>
  <si>
    <t>Расходы на уголь</t>
  </si>
  <si>
    <t>тыс. руб.</t>
  </si>
  <si>
    <t>1.1.2</t>
  </si>
  <si>
    <t>Цена топлива</t>
  </si>
  <si>
    <t>руб./т.</t>
  </si>
  <si>
    <t>1.1.3</t>
  </si>
  <si>
    <t>Объем топлива</t>
  </si>
  <si>
    <t>т</t>
  </si>
  <si>
    <t>1.1.4</t>
  </si>
  <si>
    <t>Способ приобретения</t>
  </si>
  <si>
    <t>1.2</t>
  </si>
  <si>
    <t>Газ природный, в том числе</t>
  </si>
  <si>
    <t>1.2.1</t>
  </si>
  <si>
    <t>Расходы на природный газ</t>
  </si>
  <si>
    <t>1.2.2</t>
  </si>
  <si>
    <t>Средняя цена топлива с учетом нерегулируемой цены</t>
  </si>
  <si>
    <t>руб./тыс.м3</t>
  </si>
  <si>
    <t>1.2.3</t>
  </si>
  <si>
    <t>тыс.м3</t>
  </si>
  <si>
    <t>1.2.4</t>
  </si>
  <si>
    <t>1.3</t>
  </si>
  <si>
    <t>Газ по регулируемой цене</t>
  </si>
  <si>
    <t>1.3.1</t>
  </si>
  <si>
    <t>Расходы на природный газ по регулируемой цене</t>
  </si>
  <si>
    <t>1.3.2</t>
  </si>
  <si>
    <t>1.3.3</t>
  </si>
  <si>
    <t>1.3.4</t>
  </si>
  <si>
    <t>1.4</t>
  </si>
  <si>
    <t>Газ по нерегулируемой цене</t>
  </si>
  <si>
    <t>1.4.1</t>
  </si>
  <si>
    <t>Расходы на природный газ по нерегулируемой цене</t>
  </si>
  <si>
    <t>1.4.2</t>
  </si>
  <si>
    <t>Цена топлива, в том числе</t>
  </si>
  <si>
    <t>1.4.3</t>
  </si>
  <si>
    <t>1.4.4</t>
  </si>
  <si>
    <t>1.5</t>
  </si>
  <si>
    <t>Газ сжиженный</t>
  </si>
  <si>
    <t>1.5.1</t>
  </si>
  <si>
    <t>Расходы на сжиженный газ</t>
  </si>
  <si>
    <t>1.5.2</t>
  </si>
  <si>
    <t>1.5.3</t>
  </si>
  <si>
    <t>1.5.4</t>
  </si>
  <si>
    <t>1.6</t>
  </si>
  <si>
    <t>Мазут</t>
  </si>
  <si>
    <t>1.6.1</t>
  </si>
  <si>
    <t>Расходы на мазут</t>
  </si>
  <si>
    <t>1.6.2</t>
  </si>
  <si>
    <t>1.6.3</t>
  </si>
  <si>
    <t>1.6.4</t>
  </si>
  <si>
    <t>1.7</t>
  </si>
  <si>
    <t>Нефть</t>
  </si>
  <si>
    <t>1.7.1</t>
  </si>
  <si>
    <t>Расходы на нефть</t>
  </si>
  <si>
    <t>1.7.2</t>
  </si>
  <si>
    <t>1.7.3</t>
  </si>
  <si>
    <t>1.7.4</t>
  </si>
  <si>
    <t>1.8</t>
  </si>
  <si>
    <t>Дизельное топливо</t>
  </si>
  <si>
    <t>1.8.1</t>
  </si>
  <si>
    <t>Расходы на дизельное топливо</t>
  </si>
  <si>
    <t>1.8.2</t>
  </si>
  <si>
    <t>1.8.3</t>
  </si>
  <si>
    <t>1.8.4</t>
  </si>
  <si>
    <t>1.9</t>
  </si>
  <si>
    <t>Дрова</t>
  </si>
  <si>
    <t>1.9.1</t>
  </si>
  <si>
    <t>Расходы на дрова</t>
  </si>
  <si>
    <t>1.9.2</t>
  </si>
  <si>
    <t>1.9.3</t>
  </si>
  <si>
    <t>1.9.4</t>
  </si>
  <si>
    <t>1.10</t>
  </si>
  <si>
    <t>Пилеты</t>
  </si>
  <si>
    <t>1.10.1</t>
  </si>
  <si>
    <t>Расходы на пилеты</t>
  </si>
  <si>
    <t>1.10.2</t>
  </si>
  <si>
    <t>1.10.3</t>
  </si>
  <si>
    <t>1.10.4</t>
  </si>
  <si>
    <t>1.11</t>
  </si>
  <si>
    <t>Опилки</t>
  </si>
  <si>
    <t>1.11.1</t>
  </si>
  <si>
    <t>Расходы на опилки</t>
  </si>
  <si>
    <t>1.11.2</t>
  </si>
  <si>
    <t>1.11.3</t>
  </si>
  <si>
    <t>1.11.4</t>
  </si>
  <si>
    <t>1.12</t>
  </si>
  <si>
    <t>Торф</t>
  </si>
  <si>
    <t>1.12.1</t>
  </si>
  <si>
    <t>Расходы на торф</t>
  </si>
  <si>
    <t>1.12.2</t>
  </si>
  <si>
    <t>1.12.3</t>
  </si>
  <si>
    <t>1.12.4</t>
  </si>
  <si>
    <t>1.13</t>
  </si>
  <si>
    <t>Сланцы</t>
  </si>
  <si>
    <t>1.13.1</t>
  </si>
  <si>
    <t>Расходы на сланцы</t>
  </si>
  <si>
    <t>1.13.2</t>
  </si>
  <si>
    <t>1.13.3</t>
  </si>
  <si>
    <t>1.13.4</t>
  </si>
  <si>
    <t>1.14</t>
  </si>
  <si>
    <t>Печное бытовое топливо</t>
  </si>
  <si>
    <t>1.14.1</t>
  </si>
  <si>
    <t>Расходы на печное бытовое топливо</t>
  </si>
  <si>
    <t>1.14.2</t>
  </si>
  <si>
    <t>1.14.3</t>
  </si>
  <si>
    <t>1.14.4</t>
  </si>
  <si>
    <t>1.15</t>
  </si>
  <si>
    <t>Электроэнергия, в том числе по уровням напряжения</t>
  </si>
  <si>
    <t>1.15.1</t>
  </si>
  <si>
    <t>Расходы на электроэнергию</t>
  </si>
  <si>
    <t>1.15.2</t>
  </si>
  <si>
    <t>1.15.3</t>
  </si>
  <si>
    <t>Средний тариф на энергию</t>
  </si>
  <si>
    <t>руб/кВт.ч</t>
  </si>
  <si>
    <t>1.15.4</t>
  </si>
  <si>
    <t>Объем энергии</t>
  </si>
  <si>
    <t>тыс.кВт.ч</t>
  </si>
  <si>
    <t>Расходы на топливо</t>
  </si>
  <si>
    <t>Цель инвестиционной программы</t>
  </si>
  <si>
    <t>№ п/п</t>
  </si>
  <si>
    <t>Наименование показателя</t>
  </si>
  <si>
    <t>Единица измерения</t>
  </si>
  <si>
    <t>Значение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</si>
  <si>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</si>
  <si>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</si>
  <si>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</si>
  <si>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</si>
  <si>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</si>
  <si>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</si>
  <si>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</si>
  <si>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</si>
  <si>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</si>
  <si>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</si>
  <si>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</si>
  <si>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</si>
  <si>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</si>
  <si>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</si>
  <si>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</si>
  <si>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за счет ввода (вывода) из эксплуатации</t>
  </si>
  <si>
    <t>Справочно: стоимость введенных в эксплуатацию основных фондов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</si>
  <si>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</si>
  <si>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</si>
  <si>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Гкал/ч</t>
  </si>
  <si>
    <t xml:space="preserve">Объем вырабатываемой регулируемой организацией тепловой энергии </t>
  </si>
  <si>
    <t>тыс. Гкал</t>
  </si>
  <si>
    <t>Объем тепловой энергии, отпускаемой потребителям, в том числе:</t>
  </si>
  <si>
    <t>%</t>
  </si>
  <si>
    <t>тыс.Гкал</t>
  </si>
  <si>
    <t>Среднесписочная численность основного производственного персонала</t>
  </si>
  <si>
    <t>чел.</t>
  </si>
  <si>
    <t>кг у.т./Гкал</t>
  </si>
  <si>
    <t>куб. м/Гкал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</si>
  <si>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</si>
  <si>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</si>
  <si>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</si>
  <si>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Расходы на покупаемую тепловую энергию (мощность), теплоноситель</t>
  </si>
  <si>
    <t>Отчисления на социальные нужды административно-управленческого персонала</t>
  </si>
  <si>
    <t>Расходы на оплату труда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</si>
  <si>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</si>
  <si>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</si>
  <si>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</si>
  <si>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</si>
  <si>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</si>
  <si>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Наименование товара (услуги)</t>
  </si>
  <si>
    <t>Стоимость товара (услуги)</t>
  </si>
  <si>
    <t>Ед.измер.</t>
  </si>
  <si>
    <t>Объем товара (услуги)</t>
  </si>
  <si>
    <t>Капитальный ремонт</t>
  </si>
  <si>
    <t>Текущий ремонт</t>
  </si>
  <si>
    <t>Способ приобретения товара (услуги)</t>
  </si>
  <si>
    <t>Расходы на топливо (табл.1.1.)</t>
  </si>
  <si>
    <t>Расходы на капитальный и текущий ремонт основных производственных средств (табл.1.2.)</t>
  </si>
  <si>
    <t>Таблица 1.2.</t>
  </si>
  <si>
    <t>Информация об объемах товаров и услуг, их стомости и способах приобретения у тех организаций, сумма оплаты услуг которых превышает 20 процентов суммы расходов 
по  статье "Расходы на капитальный и текущий ремонт основных производственных средств"</t>
  </si>
  <si>
    <t>Прочие расходы, которые подлежат отнесению на регулируемые виды деятельности в соответствии с законодательством РФ (табл.1.3.)</t>
  </si>
  <si>
    <t xml:space="preserve">Прочие расходы, которые подлежат отнесению на регулируемые виды деятельности в соответствии с законодательством РФ </t>
  </si>
  <si>
    <t>Таблица 1.3.</t>
  </si>
  <si>
    <t>Наименование показателя (расходов)</t>
  </si>
  <si>
    <t>Валовая прибыль (убыток) от реализации товаров и оказания услуг по регулируемому виду деятельности</t>
  </si>
  <si>
    <t>Установленная тепловая мощность объектов основных фондов (табл.1.4.)</t>
  </si>
  <si>
    <t>Наименование источника тепловой энергии</t>
  </si>
  <si>
    <t>Таблица 1.4.</t>
  </si>
  <si>
    <t>Объем приобретаемой регулируемой организацией тепловой энергии</t>
  </si>
  <si>
    <t xml:space="preserve"> - по приборам учета</t>
  </si>
  <si>
    <t xml:space="preserve"> - по нормативам потребления (расчетным путем)</t>
  </si>
  <si>
    <t xml:space="preserve">Норматив технологических потерь при передаче тепловой энергии, теплоносителя по тепловым сетям, утвержденных уполномоченным органом 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</si>
  <si>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</si>
  <si>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</si>
  <si>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кг у.т./Гкал</t>
  </si>
  <si>
    <t>Установленная тепловая мощность, Гкал/ч</t>
  </si>
  <si>
    <t>Удельный расход условного топлива на единицу тепловой энергии, отпускаемой в тепловую сеть (табл.1.4.)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</si>
  <si>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</si>
  <si>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тыс.кВт*ч/Гкал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</si>
  <si>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</si>
  <si>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Сведения об установленной тепловой мощности и удельного расхода топлива объектов основных фондов по каждому источнику тепловой энергии</t>
  </si>
  <si>
    <t>Субъект РФ</t>
  </si>
  <si>
    <t>Публикация</t>
  </si>
  <si>
    <t>Сайт в сети интернет</t>
  </si>
  <si>
    <t>Печатное издание</t>
  </si>
  <si>
    <t>Происходило ли изменение тарифа в текущем году</t>
  </si>
  <si>
    <t>Дата предоставления годовой бухгалтерской отчетности вналоговые органы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</si>
  <si>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</si>
  <si>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</si>
  <si>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</si>
  <si>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Превышает ли выручка от регулируемой деятельности 80% совокупной выручки за отчетный год</t>
  </si>
  <si>
    <t>Режим налогообложения</t>
  </si>
  <si>
    <t>Организация выполняет инвестиционную программу</t>
  </si>
  <si>
    <t>Система теплоснабжения</t>
  </si>
  <si>
    <t>Условный порядковый номер</t>
  </si>
  <si>
    <t>Описание</t>
  </si>
  <si>
    <t>ОКТМО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</si>
  <si>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</si>
  <si>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</si>
  <si>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Адрес организации:</t>
  </si>
  <si>
    <t>Руководитель:</t>
  </si>
  <si>
    <t>Фамилия, имя, отчество</t>
  </si>
  <si>
    <t>(код) номер телефона</t>
  </si>
  <si>
    <t>Должностное лицо, ответственное за составление формы:</t>
  </si>
  <si>
    <t>Данные</t>
  </si>
  <si>
    <t>№п/п</t>
  </si>
  <si>
    <t>e-mail</t>
  </si>
  <si>
    <t>Должность</t>
  </si>
  <si>
    <t>Юридический адрес</t>
  </si>
  <si>
    <t>Почтовый адрес</t>
  </si>
  <si>
    <t>Наименование подразделения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</si>
  <si>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</t>
  </si>
  <si>
    <t>(в части регулируемой деятельности) *</t>
  </si>
  <si>
    <t>Таблица 1</t>
  </si>
  <si>
    <t xml:space="preserve"> - средневзвешенная стоимость 1 кВт*ч (с учетом мощности)</t>
  </si>
  <si>
    <t xml:space="preserve"> - объем приобретенной электрической энергии</t>
  </si>
  <si>
    <t>2.1.</t>
  </si>
  <si>
    <t>2.2.</t>
  </si>
  <si>
    <t>2.3.</t>
  </si>
  <si>
    <t>2.3.1.</t>
  </si>
  <si>
    <t>2.3.2.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</si>
  <si>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</si>
  <si>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</si>
  <si>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</si>
  <si>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</si>
  <si>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</si>
  <si>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</si>
  <si>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</si>
  <si>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</si>
  <si>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</si>
  <si>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</si>
  <si>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</si>
  <si>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2.14.1.</t>
  </si>
  <si>
    <t>2.14.2.</t>
  </si>
  <si>
    <t>2.15.</t>
  </si>
  <si>
    <t>3.1.</t>
  </si>
  <si>
    <t>4.1.</t>
  </si>
  <si>
    <t>4.2.</t>
  </si>
  <si>
    <t>4.3.</t>
  </si>
  <si>
    <t>4.4.</t>
  </si>
  <si>
    <t>10.1.</t>
  </si>
  <si>
    <t>10.2.</t>
  </si>
  <si>
    <t>за 2013 год (факт)</t>
  </si>
  <si>
    <t>Информация об основных потребительских характеристиках регулируемых товаров и услуг регулируемых организаций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</si>
  <si>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</si>
  <si>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</si>
  <si>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</si>
  <si>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</si>
  <si>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</si>
  <si>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</si>
  <si>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Количество аварий на системах теплоснабжения (единиц на км) *</t>
  </si>
  <si>
    <t>Учитывать любое нарушение системы</t>
  </si>
  <si>
    <t>Таблица 1.5.</t>
  </si>
  <si>
    <t>Дата утверждения инвестиционной программы</t>
  </si>
  <si>
    <t>1.16</t>
  </si>
  <si>
    <t>1.16.1</t>
  </si>
  <si>
    <t>1.16.2</t>
  </si>
  <si>
    <t>1.16.3</t>
  </si>
  <si>
    <t>1.16.4</t>
  </si>
  <si>
    <t>Другое</t>
  </si>
  <si>
    <t>Информация о расходах на топливо за 2013 год (факт)</t>
  </si>
  <si>
    <t>Таблица 1.1.</t>
  </si>
  <si>
    <t>Доля расходов (от суммы расходов по указанной статье)</t>
  </si>
  <si>
    <t>Наименование инвестиционной программы (мероприятия)</t>
  </si>
  <si>
    <t>Срок начала реализации инвестиционной программы</t>
  </si>
  <si>
    <t>Срок окончания реализации инвестиционной программы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</si>
  <si>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</si>
  <si>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</si>
  <si>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</si>
  <si>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</si>
  <si>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</si>
  <si>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</si>
  <si>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</si>
  <si>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</si>
  <si>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</si>
  <si>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</si>
  <si>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Наименование органа исполнительной власти субъекта РФ, утвердившего инвестиционную программу</t>
  </si>
  <si>
    <t>Информация об инвестиционных программах</t>
  </si>
  <si>
    <r>
      <t>Потребность в финансовых средствах, необходимых для реализации инвестиционной программы, 
в том числе с разбивкой по годам:</t>
    </r>
    <r>
      <rPr>
        <u/>
        <sz val="12"/>
        <rFont val="Times New Roman"/>
        <family val="1"/>
        <charset val="204"/>
      </rPr>
      <t/>
    </r>
  </si>
  <si>
    <t>мероприятиям:</t>
  </si>
  <si>
    <t>по источникам финансирования:</t>
  </si>
  <si>
    <t>Значения целевых показателей инвестиционной программы (по мероприятиям):</t>
  </si>
  <si>
    <t>мероприятие</t>
  </si>
  <si>
    <t>плановое значение</t>
  </si>
  <si>
    <t>фактическое значение</t>
  </si>
  <si>
    <t>….</t>
  </si>
  <si>
    <t>Всего, в том числе по мероприятиям:</t>
  </si>
  <si>
    <t>…</t>
  </si>
  <si>
    <t>Внесение изменений в инвестиционную программу</t>
  </si>
  <si>
    <t>Таблица 1.6.</t>
  </si>
  <si>
    <t>Общая информация о регулируемой организации</t>
  </si>
  <si>
    <t>Гкал/год</t>
  </si>
  <si>
    <t>7.1.</t>
  </si>
  <si>
    <t>7.2.</t>
  </si>
  <si>
    <t>7.3.</t>
  </si>
  <si>
    <t>7.4.</t>
  </si>
  <si>
    <t>да/нет</t>
  </si>
  <si>
    <t>Регулируемый вид деятельности</t>
  </si>
  <si>
    <t>24.1.</t>
  </si>
  <si>
    <t>24.2.</t>
  </si>
  <si>
    <t>25.1.</t>
  </si>
  <si>
    <t>25.2.</t>
  </si>
  <si>
    <t>26.1.</t>
  </si>
  <si>
    <t>26.2.</t>
  </si>
  <si>
    <t>26.3.</t>
  </si>
  <si>
    <t>26.4.</t>
  </si>
  <si>
    <t>Превышает ли выручка от регулируемой деятельности 80% совокупной выручки за отчетный год**</t>
  </si>
  <si>
    <t>**</t>
  </si>
  <si>
    <t>В случае ответа "да" - необходимо предоставить годовую бухгалтерскую отчетность, включая бухгалтерский баланс и приложения к нему (отсканированное в электронном виде).</t>
  </si>
  <si>
    <t>Факт 2013 год</t>
  </si>
  <si>
    <t>Тюменская область</t>
  </si>
  <si>
    <t>На сайте регулирующего органа</t>
  </si>
  <si>
    <t>На сайте организации</t>
  </si>
  <si>
    <t>нет</t>
  </si>
  <si>
    <t>да</t>
  </si>
  <si>
    <t>ООО ЖКХ "Викуловское"</t>
  </si>
  <si>
    <t>Теплоснабжение</t>
  </si>
  <si>
    <t>Производство, передача и сбыт тепловой энергии</t>
  </si>
  <si>
    <t>ОСНО</t>
  </si>
  <si>
    <t>Викуловский муниципальный район</t>
  </si>
  <si>
    <t>Викуловское муниципальное образование</t>
  </si>
  <si>
    <t>Тюменская область Викуловский район с.Викулово ул.Новосоветская,31</t>
  </si>
  <si>
    <t>Сиюткин Виктор Аркадьевич</t>
  </si>
  <si>
    <t>Директор</t>
  </si>
  <si>
    <t>8(345 57) 2-40-26</t>
  </si>
  <si>
    <t>главный экономист</t>
  </si>
  <si>
    <t>Мелякова Галина Федоровна</t>
  </si>
  <si>
    <t>8(345 57) 2-50-03</t>
  </si>
  <si>
    <t>gkx_vik@mail.ru</t>
  </si>
  <si>
    <t>закрытая</t>
  </si>
  <si>
    <t>21 марта 2014 г.</t>
  </si>
  <si>
    <t xml:space="preserve">Котельная №1 </t>
  </si>
  <si>
    <t xml:space="preserve">Котельная №2 </t>
  </si>
  <si>
    <t>Котельная №31</t>
  </si>
  <si>
    <t>Котельная №32</t>
  </si>
  <si>
    <t>Котельная №34</t>
  </si>
  <si>
    <t>Котельная №30</t>
  </si>
  <si>
    <t>Котельная №33</t>
  </si>
  <si>
    <r>
      <t>Котельная №</t>
    </r>
    <r>
      <rPr>
        <sz val="11"/>
        <color rgb="FFFF0000"/>
        <rFont val="Times New Roman"/>
        <family val="1"/>
        <charset val="204"/>
      </rPr>
      <t>?</t>
    </r>
  </si>
  <si>
    <t>Котельная №19</t>
  </si>
  <si>
    <t>Котельная №20</t>
  </si>
  <si>
    <t>Котельная №25</t>
  </si>
  <si>
    <t>Котельная №26</t>
  </si>
  <si>
    <t>Котельная №27</t>
  </si>
  <si>
    <t>Котельная №29</t>
  </si>
  <si>
    <t>Котельная №8</t>
  </si>
  <si>
    <t>Котельная №28</t>
  </si>
  <si>
    <t>Котельная №10</t>
  </si>
  <si>
    <t>Котельная №11</t>
  </si>
  <si>
    <t>Котельная №12</t>
  </si>
  <si>
    <t>Котельная №13</t>
  </si>
  <si>
    <t>Котельная №14</t>
  </si>
  <si>
    <t>Котельная №15</t>
  </si>
  <si>
    <t>Котельная №16</t>
  </si>
  <si>
    <t>Котельная №35</t>
  </si>
  <si>
    <t>Котельная №9</t>
  </si>
  <si>
    <t>Котельная №21</t>
  </si>
  <si>
    <t>Котельная №22</t>
  </si>
  <si>
    <t>Котельная №23</t>
  </si>
  <si>
    <t>Котельная №24</t>
  </si>
  <si>
    <t>189,7/190,4</t>
  </si>
  <si>
    <t>174,5/175,0</t>
  </si>
  <si>
    <t>143,0/143,4</t>
  </si>
  <si>
    <t>160,5/161,0</t>
  </si>
  <si>
    <t>158,7/159,3</t>
  </si>
  <si>
    <t>157,0/157,6</t>
  </si>
  <si>
    <t>166,5/167,1</t>
  </si>
  <si>
    <t>155,3/155,8</t>
  </si>
  <si>
    <t>157,7/158,3</t>
  </si>
  <si>
    <t>163,1/163,7</t>
  </si>
  <si>
    <t>167,1/167,7</t>
  </si>
  <si>
    <t>157,0/161,1</t>
  </si>
  <si>
    <t>159,9/160,5</t>
  </si>
  <si>
    <t>164,2/164,8</t>
  </si>
  <si>
    <t>194,5/195,2</t>
  </si>
  <si>
    <t>194,4/205,7</t>
  </si>
  <si>
    <t>161,7/162,3</t>
  </si>
  <si>
    <t>165,3/165,9</t>
  </si>
  <si>
    <t>157,7/163,5</t>
  </si>
  <si>
    <t>159,7/160,2</t>
  </si>
  <si>
    <t>0.998</t>
  </si>
  <si>
    <t xml:space="preserve">Котельная  Ермаки </t>
  </si>
  <si>
    <t>Котельная Каргалы центральная</t>
  </si>
  <si>
    <t>Котельная Каргалы больница</t>
  </si>
  <si>
    <t>Котельная Бородино школа</t>
  </si>
  <si>
    <t>Котельная Базариха школа</t>
  </si>
  <si>
    <t>Котельная Н.Вяткино центральная</t>
  </si>
  <si>
    <t>Котельная  Озерное центральная</t>
  </si>
  <si>
    <t>Котельная  Озерное спорткомплекс</t>
  </si>
  <si>
    <t>Котельная  Рябово центральная</t>
  </si>
  <si>
    <t>Котельная Скрипкино школа</t>
  </si>
  <si>
    <t>213,6/214,3</t>
  </si>
  <si>
    <t>206,7/207,5</t>
  </si>
  <si>
    <t>297,0/298,1</t>
  </si>
  <si>
    <t>217,5/218,3</t>
  </si>
  <si>
    <t>211,9/212,6</t>
  </si>
  <si>
    <t>208,0/208,8</t>
  </si>
  <si>
    <t>206,2/207,0</t>
  </si>
  <si>
    <t>216,9/217,7</t>
  </si>
  <si>
    <t>269,1/270,1</t>
  </si>
  <si>
    <t>248,7/250,2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</si>
</sst>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</cellStyleXfs>
  <cellXfs count="14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49" fontId="7" fillId="2" borderId="0" xfId="6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Alignment="1" applyProtection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19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10" fillId="5" borderId="1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5" borderId="1" xfId="4" applyFont="1" applyFill="1" applyBorder="1" applyAlignment="1" applyProtection="1">
      <alignment horizontal="left" vertical="center" wrapText="1"/>
    </xf>
    <xf numFmtId="0" fontId="10" fillId="5" borderId="1" xfId="4" applyFont="1" applyFill="1" applyBorder="1" applyAlignment="1" applyProtection="1">
      <alignment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10" fillId="5" borderId="14" xfId="0" applyNumberFormat="1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>
      <alignment vertical="center"/>
    </xf>
    <xf numFmtId="49" fontId="10" fillId="5" borderId="14" xfId="0" applyNumberFormat="1" applyFont="1" applyFill="1" applyBorder="1" applyAlignment="1" applyProtection="1">
      <alignment horizontal="center" vertical="center"/>
    </xf>
    <xf numFmtId="0" fontId="10" fillId="5" borderId="29" xfId="0" applyNumberFormat="1" applyFont="1" applyFill="1" applyBorder="1" applyAlignment="1" applyProtection="1">
      <alignment horizontal="center" vertical="center"/>
    </xf>
    <xf numFmtId="0" fontId="5" fillId="6" borderId="30" xfId="0" applyFont="1" applyFill="1" applyBorder="1" applyAlignment="1">
      <alignment vertical="center"/>
    </xf>
    <xf numFmtId="0" fontId="10" fillId="5" borderId="18" xfId="5" applyNumberFormat="1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>
      <alignment vertical="center"/>
    </xf>
    <xf numFmtId="0" fontId="10" fillId="5" borderId="14" xfId="5" applyNumberFormat="1" applyFont="1" applyFill="1" applyBorder="1" applyAlignment="1" applyProtection="1">
      <alignment horizontal="center" vertical="center"/>
    </xf>
    <xf numFmtId="49" fontId="10" fillId="5" borderId="14" xfId="5" applyNumberFormat="1" applyFont="1" applyFill="1" applyBorder="1" applyAlignment="1" applyProtection="1">
      <alignment horizontal="center" vertical="center"/>
    </xf>
    <xf numFmtId="49" fontId="10" fillId="5" borderId="20" xfId="5" applyNumberFormat="1" applyFont="1" applyFill="1" applyBorder="1" applyAlignment="1" applyProtection="1">
      <alignment horizontal="center" vertical="center"/>
    </xf>
    <xf numFmtId="0" fontId="11" fillId="5" borderId="21" xfId="0" applyNumberFormat="1" applyFont="1" applyFill="1" applyBorder="1" applyAlignment="1" applyProtection="1">
      <alignment vertical="center" wrapText="1"/>
    </xf>
    <xf numFmtId="0" fontId="10" fillId="5" borderId="21" xfId="0" applyNumberFormat="1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>
      <alignment vertical="center"/>
    </xf>
    <xf numFmtId="0" fontId="10" fillId="5" borderId="18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5" fillId="5" borderId="18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14" fontId="16" fillId="4" borderId="15" xfId="0" applyNumberFormat="1" applyFont="1" applyFill="1" applyBorder="1" applyAlignment="1">
      <alignment vertical="center" wrapText="1"/>
    </xf>
    <xf numFmtId="0" fontId="24" fillId="4" borderId="22" xfId="7" applyFill="1" applyBorder="1" applyAlignment="1" applyProtection="1">
      <alignment vertical="center" wrapText="1"/>
    </xf>
    <xf numFmtId="2" fontId="5" fillId="6" borderId="15" xfId="0" applyNumberFormat="1" applyFont="1" applyFill="1" applyBorder="1" applyAlignment="1">
      <alignment vertical="center" wrapText="1"/>
    </xf>
    <xf numFmtId="2" fontId="5" fillId="6" borderId="19" xfId="0" applyNumberFormat="1" applyFont="1" applyFill="1" applyBorder="1" applyAlignment="1">
      <alignment vertical="center" wrapText="1"/>
    </xf>
    <xf numFmtId="2" fontId="5" fillId="6" borderId="15" xfId="0" applyNumberFormat="1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23" fillId="3" borderId="3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23" fillId="3" borderId="3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vertical="center"/>
    </xf>
    <xf numFmtId="0" fontId="5" fillId="6" borderId="3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21" xfId="0" applyFont="1" applyFill="1" applyBorder="1"/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0" borderId="0" xfId="2" applyFont="1" applyAlignment="1" applyProtection="1">
      <alignment horizontal="left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22" fillId="7" borderId="8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5" borderId="1" xfId="0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21" fillId="7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6" xfId="0" applyNumberFormat="1" applyFont="1" applyFill="1" applyBorder="1" applyAlignment="1" applyProtection="1">
      <alignment horizontal="left" vertical="center" wrapText="1"/>
    </xf>
    <xf numFmtId="0" fontId="7" fillId="5" borderId="1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7" fillId="5" borderId="1" xfId="0" applyNumberFormat="1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</cellXfs>
  <cellStyles count="10">
    <cellStyle name="Гиперссылка" xfId="7" builtinId="8"/>
    <cellStyle name="Гиперссылка 3" xfId="3"/>
    <cellStyle name="Обычный" xfId="0" builtinId="0"/>
    <cellStyle name="Обычный 2" xfId="8"/>
    <cellStyle name="Обычный 2 2" xfId="9"/>
    <cellStyle name="Обычный_Forma_5_Книга2" xfId="2"/>
    <cellStyle name="Обычный_ВО показатели" xfId="5"/>
    <cellStyle name="Обычный_ЖКУ_проект3" xfId="1"/>
    <cellStyle name="Обычный_форма 1 водопровод для орг" xfId="6"/>
    <cellStyle name="Обычный_ХВС показатели" xfId="4"/>
  </cellStyles>
  <dxfs count="0"/>
  <tableStyles count="0" defaultTableStyle="TableStyleMedium9" defaultPivotStyle="PivotStyleLight16"/>
  <colors>
    <mruColors>
      <color rgb="FFFFFFCC"/>
      <color rgb="FFCC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2;&#1096;&#1082;/&#1052;&#1086;&#1080;%20&#1076;&#1086;&#1082;&#1091;&#1084;&#1077;&#1085;&#1090;&#1099;/&#1058;&#1040;&#1056;&#1048;&#1060;&#1067;/&#1054;&#1058;&#1063;&#1045;&#1058;&#1067;%20&#1055;&#1054;%20&#1056;&#1040;&#1057;&#1050;&#1056;&#1067;&#1058;&#1048;&#1070;%20&#1048;&#1053;&#1060;&#1054;&#1056;&#1052;&#1040;&#1062;&#1048;&#1048;/2012%20&#1092;&#1072;&#1082;&#1090;/&#1058;&#1102;&#1084;&#1077;&#1085;&#1089;&#1082;&#1086;&#1077;%20&#1059;&#1052;&#1053;%20&#1051;&#1055;&#1044;&#1057;%20&#1058;&#1086;&#1088;&#1075;&#1080;&#1083;&#1080;%20&#1079;&#1072;%202012%20&#1075;&#1086;&#1076;%20-%20&#1082;&#1086;&#1090;&#1077;&#1083;&#1100;&#1085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atovaEA/Desktop/&#1088;&#1077;&#1079;&#1077;&#1088;&#1074;&#1085;&#1072;&#1103;%20&#1087;&#1072;&#1087;&#1082;&#1072;%20%20%20%20&#1055;&#1054;&#1050;&#1040;%20&#1056;&#1040;&#1041;&#1054;&#1063;&#1040;&#1071;!!/&#1057;&#1090;&#1072;&#1085;&#1076;&#1072;&#1088;&#1090;&#1099;%20&#1088;&#1072;&#1089;&#1082;&#1088;&#1099;&#1090;&#1080;&#1103;/&#1050;&#1086;&#1087;&#1080;&#1103;%20JKH%20OPEN%20INFO%20BALANCE%20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_1.1"/>
      <sheetName val="Форма_1.1 (2)"/>
      <sheetName val="Форма_1.1 (3)"/>
      <sheetName val="Форма_1.2"/>
      <sheetName val="Форма_1.3"/>
      <sheetName val="Форма_2"/>
      <sheetName val="Форма_2.1"/>
      <sheetName val="Форма_3"/>
      <sheetName val="Форма_4абв"/>
      <sheetName val="Форма_4г"/>
      <sheetName val="Форма_4д"/>
      <sheetName val="Форма_4е"/>
      <sheetName val="Форма_5"/>
      <sheetName val="Форма_6"/>
      <sheetName val="Форма_7"/>
      <sheetName val="Проверка"/>
      <sheetName val="Паспорт"/>
      <sheetName val="et_union"/>
      <sheetName val="TEHSHEET"/>
      <sheetName val="REESTR"/>
      <sheetName val="REESTR_START"/>
      <sheetName val="REESTR_ORG"/>
      <sheetName val="modHyp"/>
      <sheetName val="modChange"/>
      <sheetName val="modPROV"/>
      <sheetName val="modAllCheck"/>
      <sheetName val="modFormuls"/>
      <sheetName val="modReestr"/>
      <sheetName val="modActivity"/>
      <sheetName val="modInvPrg"/>
      <sheetName val="modButtonClick"/>
    </sheetNames>
    <sheetDataSet>
      <sheetData sheetId="0" refreshError="1"/>
      <sheetData sheetId="1">
        <row r="9">
          <cell r="F9">
            <v>2012</v>
          </cell>
          <cell r="G9" t="str">
            <v>Год</v>
          </cell>
          <cell r="H9" t="str">
            <v>факт</v>
          </cell>
        </row>
        <row r="13">
          <cell r="F13" t="str">
            <v>ОАО "Сибнефтепровод"</v>
          </cell>
        </row>
        <row r="17">
          <cell r="F17" t="str">
            <v>7201000726</v>
          </cell>
        </row>
        <row r="18">
          <cell r="F18" t="str">
            <v>720101001</v>
          </cell>
        </row>
        <row r="25">
          <cell r="G25" t="str">
            <v>г. Тюмень, ул. Республики 139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>
        <row r="2">
          <cell r="B2" t="str">
            <v>Код шаблона: JKH.OPEN.INFO.BALANCE.WARM</v>
          </cell>
        </row>
      </sheetData>
      <sheetData sheetId="2" refreshError="1"/>
      <sheetData sheetId="3" refreshError="1"/>
      <sheetData sheetId="4" refreshError="1"/>
      <sheetData sheetId="5">
        <row r="20">
          <cell r="F20" t="str">
            <v/>
          </cell>
        </row>
        <row r="21">
          <cell r="F21" t="str">
            <v/>
          </cell>
        </row>
        <row r="27">
          <cell r="F27" t="str">
            <v>Вагонный участок Тюмень-СП Уральского филиала ОАО "ФПК"</v>
          </cell>
        </row>
        <row r="34">
          <cell r="F34" t="str">
            <v>производство (некомбинированная выработка)+передача+сбыт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кредиты банков</v>
          </cell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K3" t="str">
            <v>кредиты иностранных банков</v>
          </cell>
          <cell r="O3" t="str">
            <v>прямые договора без торгов</v>
          </cell>
          <cell r="Q3" t="str">
            <v>газ природный по нерегулируемой цене</v>
          </cell>
          <cell r="V3" t="str">
            <v>ТС</v>
          </cell>
        </row>
        <row r="4">
          <cell r="K4" t="str">
            <v>заемные ср-ва др. организаций</v>
          </cell>
          <cell r="O4" t="str">
            <v>прочее</v>
          </cell>
          <cell r="Q4" t="str">
            <v>газ сжиженный</v>
          </cell>
        </row>
        <row r="5">
          <cell r="K5" t="str">
            <v>федеральный бюджет</v>
          </cell>
          <cell r="Q5" t="str">
            <v>газовый конденсат</v>
          </cell>
          <cell r="V5" t="str">
            <v>теплоснабжения и сфере оказания услуг по передаче тепловой энергии</v>
          </cell>
        </row>
        <row r="6">
          <cell r="K6" t="str">
            <v>бюджет субъекта РФ</v>
          </cell>
          <cell r="Q6" t="str">
            <v>гшз</v>
          </cell>
        </row>
        <row r="7">
          <cell r="J7" t="str">
            <v>Комбинированная выработка</v>
          </cell>
          <cell r="K7" t="str">
            <v>бюджет муниципального образования</v>
          </cell>
          <cell r="Q7" t="str">
            <v>мазут</v>
          </cell>
        </row>
        <row r="8">
          <cell r="J8" t="str">
            <v>Некомбинированная выработка</v>
          </cell>
          <cell r="K8" t="str">
            <v>ср-ва внебюджетных фондов</v>
          </cell>
          <cell r="Q8" t="str">
            <v>нефть</v>
          </cell>
        </row>
        <row r="9">
          <cell r="J9" t="str">
            <v>Нет производства т/э</v>
          </cell>
          <cell r="K9" t="str">
            <v>прибыль, направляемая на инвестиции</v>
          </cell>
          <cell r="Q9" t="str">
            <v>дизельное топливо</v>
          </cell>
        </row>
        <row r="10">
          <cell r="J10" t="str">
            <v>Смешанное производство</v>
          </cell>
          <cell r="K10" t="str">
            <v>амортизация</v>
          </cell>
          <cell r="Q10" t="str">
            <v>уголь бурый</v>
          </cell>
        </row>
        <row r="11">
          <cell r="K11" t="str">
            <v>инвестиционная надбавка к тарифу</v>
          </cell>
          <cell r="Q11" t="str">
            <v>уголь каменный</v>
          </cell>
        </row>
        <row r="12">
          <cell r="K12" t="str">
            <v>плата за подключение</v>
          </cell>
          <cell r="Q12" t="str">
            <v>торф</v>
          </cell>
        </row>
        <row r="13">
          <cell r="K13" t="str">
            <v>прочие средства</v>
          </cell>
          <cell r="Q13" t="str">
            <v>дрова</v>
          </cell>
        </row>
        <row r="14">
          <cell r="Q14" t="str">
            <v>опил</v>
          </cell>
        </row>
        <row r="15">
          <cell r="Q15" t="str">
            <v>отходы березовые</v>
          </cell>
        </row>
        <row r="16">
          <cell r="Q16" t="str">
            <v>отходы осиновые</v>
          </cell>
        </row>
        <row r="17">
          <cell r="Q17" t="str">
            <v>печное топливо</v>
          </cell>
        </row>
        <row r="18">
          <cell r="Q18" t="str">
            <v>пилеты</v>
          </cell>
        </row>
        <row r="19">
          <cell r="Q19" t="str">
            <v>смола</v>
          </cell>
        </row>
        <row r="20">
          <cell r="Q20" t="str">
            <v>щепа</v>
          </cell>
        </row>
        <row r="21"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D2" t="str">
            <v>Абатский муниципальный район</v>
          </cell>
        </row>
        <row r="3">
          <cell r="D3" t="str">
            <v>Армизонский муниципальный район</v>
          </cell>
        </row>
        <row r="4">
          <cell r="D4" t="str">
            <v>Аромашевский муниципальный район</v>
          </cell>
        </row>
        <row r="5">
          <cell r="D5" t="str">
            <v>Бердюжский муниципальный район</v>
          </cell>
        </row>
        <row r="6">
          <cell r="D6" t="str">
            <v>Вагайский муниципальный район</v>
          </cell>
        </row>
        <row r="7">
          <cell r="D7" t="str">
            <v>Викуловский муниципальный район</v>
          </cell>
        </row>
        <row r="8">
          <cell r="D8" t="str">
            <v>Голышмановский муниципальный район</v>
          </cell>
        </row>
        <row r="9">
          <cell r="D9" t="str">
            <v>Город Ишим</v>
          </cell>
        </row>
        <row r="10">
          <cell r="D10" t="str">
            <v>Исетский муниципальный район</v>
          </cell>
        </row>
        <row r="11">
          <cell r="D11" t="str">
            <v>Ишимский муниципальный район</v>
          </cell>
        </row>
        <row r="12">
          <cell r="D12" t="str">
            <v>Казанский муниципальный район</v>
          </cell>
        </row>
        <row r="13">
          <cell r="D13" t="str">
            <v>Нижнетавдинский муниципальный район</v>
          </cell>
        </row>
        <row r="14">
          <cell r="D14" t="str">
            <v>Омутинский муниципальный район</v>
          </cell>
        </row>
        <row r="15">
          <cell r="D15" t="str">
            <v>Сладковский муниципальный район</v>
          </cell>
        </row>
        <row r="16">
          <cell r="D16" t="str">
            <v>Сорокинский муниципальный район</v>
          </cell>
        </row>
        <row r="17">
          <cell r="D17" t="str">
            <v>Тобольский муниципальный район</v>
          </cell>
        </row>
        <row r="18">
          <cell r="D18" t="str">
            <v>Тюменский муниципальный р-н</v>
          </cell>
        </row>
        <row r="19">
          <cell r="D19" t="str">
            <v>Уватский муниципальный район</v>
          </cell>
        </row>
        <row r="20">
          <cell r="D20" t="str">
            <v>Упоровский муниципальный район</v>
          </cell>
        </row>
        <row r="21">
          <cell r="D21" t="str">
            <v>Юргинский муниципальный район</v>
          </cell>
        </row>
        <row r="22">
          <cell r="D22" t="str">
            <v>Ялуторовский муниципальный район</v>
          </cell>
        </row>
        <row r="23">
          <cell r="D23" t="str">
            <v>Ярковский муниципальный район</v>
          </cell>
        </row>
        <row r="24">
          <cell r="D24" t="str">
            <v>город Заводоуковск</v>
          </cell>
        </row>
        <row r="25">
          <cell r="D25" t="str">
            <v>город Тобольск</v>
          </cell>
        </row>
        <row r="26">
          <cell r="D26" t="str">
            <v>город Тюмень</v>
          </cell>
        </row>
        <row r="27">
          <cell r="D27" t="str">
            <v>город Ялуторовск</v>
          </cell>
        </row>
        <row r="28">
          <cell r="D28" t="str">
            <v>Белоярский муниципальный район</v>
          </cell>
        </row>
        <row r="29">
          <cell r="D29" t="str">
            <v>Березовский муниципальный район</v>
          </cell>
        </row>
        <row r="30">
          <cell r="D30" t="str">
            <v>Город Когалым</v>
          </cell>
        </row>
        <row r="31">
          <cell r="D31" t="str">
            <v>Кондинский муниципальный район</v>
          </cell>
        </row>
        <row r="32">
          <cell r="D32" t="str">
            <v>Нефтеюганский муниципальный район</v>
          </cell>
        </row>
        <row r="33">
          <cell r="D33" t="str">
            <v>Нижневартовский муниципальный район</v>
          </cell>
        </row>
        <row r="34">
          <cell r="D34" t="str">
            <v>Октябрьский муниципальный район</v>
          </cell>
        </row>
        <row r="35">
          <cell r="D35" t="str">
            <v>Советский муниципальный район</v>
          </cell>
        </row>
        <row r="36">
          <cell r="D36" t="str">
            <v>Сургутский муниципальный район</v>
          </cell>
        </row>
        <row r="37">
          <cell r="D37" t="str">
            <v>Ханты-Мансийский муниципальный район</v>
          </cell>
        </row>
        <row r="38">
          <cell r="D38" t="str">
            <v>город Лангепас</v>
          </cell>
        </row>
        <row r="39">
          <cell r="D39" t="str">
            <v>город Мегион</v>
          </cell>
        </row>
        <row r="40">
          <cell r="D40" t="str">
            <v>город Нефтеюганск</v>
          </cell>
        </row>
        <row r="41">
          <cell r="D41" t="str">
            <v>город Нижневартовск</v>
          </cell>
        </row>
        <row r="42">
          <cell r="D42" t="str">
            <v>город Нягань</v>
          </cell>
        </row>
        <row r="43">
          <cell r="D43" t="str">
            <v>город Покачи</v>
          </cell>
        </row>
        <row r="44">
          <cell r="D44" t="str">
            <v>город Пыть-Ях</v>
          </cell>
        </row>
        <row r="45">
          <cell r="D45" t="str">
            <v>город Радужный</v>
          </cell>
        </row>
        <row r="46">
          <cell r="D46" t="str">
            <v>город Сургут</v>
          </cell>
        </row>
        <row r="47">
          <cell r="D47" t="str">
            <v>город Урай</v>
          </cell>
        </row>
        <row r="48">
          <cell r="D48" t="str">
            <v>город Ханты-Мансийск</v>
          </cell>
        </row>
        <row r="49">
          <cell r="D49" t="str">
            <v>город Югорск</v>
          </cell>
        </row>
        <row r="50">
          <cell r="D50" t="str">
            <v>Красноселькупский муниципальный район</v>
          </cell>
        </row>
        <row r="51">
          <cell r="D51" t="str">
            <v>Надымский муниципальный район</v>
          </cell>
        </row>
        <row r="52">
          <cell r="D52" t="str">
            <v>Приуральский муниципальный район</v>
          </cell>
        </row>
        <row r="53">
          <cell r="D53" t="str">
            <v>Пуровский муниципальный район</v>
          </cell>
        </row>
        <row r="54">
          <cell r="D54" t="str">
            <v>Тазовский муниципальный район</v>
          </cell>
        </row>
        <row r="55">
          <cell r="D55" t="str">
            <v>Шурышкарский муниципальный район</v>
          </cell>
        </row>
        <row r="56">
          <cell r="D56" t="str">
            <v>Ямальский муниципальный район</v>
          </cell>
        </row>
        <row r="57">
          <cell r="D57" t="str">
            <v>город Губкинский</v>
          </cell>
        </row>
        <row r="58">
          <cell r="D58" t="str">
            <v>город Лабытнанги</v>
          </cell>
        </row>
        <row r="59">
          <cell r="D59" t="str">
            <v>город Муравленко</v>
          </cell>
        </row>
        <row r="60">
          <cell r="D60" t="str">
            <v>город Новый Уренгой</v>
          </cell>
        </row>
        <row r="61">
          <cell r="D61" t="str">
            <v>город Ноябрьск</v>
          </cell>
        </row>
        <row r="62">
          <cell r="D62" t="str">
            <v>город Салехард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x_vik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workbookViewId="0">
      <selection activeCell="D13" sqref="D13"/>
    </sheetView>
  </sheetViews>
  <sheetFormatPr defaultRowHeight="15.75"/>
  <cols>
    <col min="1" max="1" width="9.140625" style="6"/>
    <col min="2" max="2" width="6.85546875" style="7" customWidth="1"/>
    <col min="3" max="3" width="46.28515625" style="6" customWidth="1"/>
    <col min="4" max="4" width="65.28515625" style="6" customWidth="1"/>
    <col min="5" max="16384" width="9.140625" style="6"/>
  </cols>
  <sheetData>
    <row r="1" spans="2:11" ht="16.5" thickBot="1"/>
    <row r="2" spans="2:11" ht="33" customHeight="1" thickBot="1">
      <c r="B2" s="104" t="s">
        <v>315</v>
      </c>
      <c r="C2" s="105"/>
      <c r="D2" s="106"/>
      <c r="J2" s="108"/>
      <c r="K2" s="108"/>
    </row>
    <row r="3" spans="2:11" ht="15" customHeight="1">
      <c r="B3" s="107"/>
      <c r="C3" s="107"/>
      <c r="D3" s="107"/>
      <c r="J3" s="8"/>
      <c r="K3" s="8"/>
    </row>
    <row r="4" spans="2:11" ht="13.5" customHeight="1" thickBot="1">
      <c r="C4" s="7"/>
      <c r="D4" s="7"/>
      <c r="J4" s="8"/>
      <c r="K4" s="8"/>
    </row>
    <row r="5" spans="2:11" ht="24.75" customHeight="1">
      <c r="B5" s="13" t="s">
        <v>230</v>
      </c>
      <c r="C5" s="14" t="s">
        <v>6</v>
      </c>
      <c r="D5" s="15" t="s">
        <v>229</v>
      </c>
    </row>
    <row r="6" spans="2:11">
      <c r="B6" s="21">
        <v>1</v>
      </c>
      <c r="C6" s="66" t="s">
        <v>3</v>
      </c>
      <c r="D6" s="16" t="s">
        <v>334</v>
      </c>
    </row>
    <row r="7" spans="2:11" ht="19.5" customHeight="1">
      <c r="B7" s="21">
        <v>2</v>
      </c>
      <c r="C7" s="50" t="s">
        <v>206</v>
      </c>
      <c r="D7" s="17" t="s">
        <v>335</v>
      </c>
    </row>
    <row r="8" spans="2:11" ht="19.5" customHeight="1">
      <c r="B8" s="21">
        <v>3</v>
      </c>
      <c r="C8" s="50" t="s">
        <v>207</v>
      </c>
      <c r="D8" s="17" t="s">
        <v>336</v>
      </c>
    </row>
    <row r="9" spans="2:11" ht="19.5" customHeight="1">
      <c r="B9" s="21">
        <v>4</v>
      </c>
      <c r="C9" s="50" t="s">
        <v>208</v>
      </c>
      <c r="D9" s="17" t="s">
        <v>337</v>
      </c>
    </row>
    <row r="10" spans="2:11" ht="19.5" customHeight="1">
      <c r="B10" s="21">
        <v>5</v>
      </c>
      <c r="C10" s="50" t="s">
        <v>209</v>
      </c>
      <c r="D10" s="17" t="s">
        <v>338</v>
      </c>
    </row>
    <row r="11" spans="2:11" ht="30">
      <c r="B11" s="21">
        <v>6</v>
      </c>
      <c r="C11" s="50" t="s">
        <v>210</v>
      </c>
      <c r="D11" s="17" t="s">
        <v>339</v>
      </c>
    </row>
    <row r="12" spans="2:11" ht="30">
      <c r="B12" s="21">
        <v>7</v>
      </c>
      <c r="C12" s="50" t="s">
        <v>211</v>
      </c>
      <c r="D12" s="17" t="s">
        <v>355</v>
      </c>
    </row>
    <row r="13" spans="2:11" ht="22.5" customHeight="1">
      <c r="B13" s="21">
        <v>8</v>
      </c>
      <c r="C13" s="50" t="s">
        <v>212</v>
      </c>
      <c r="D13" s="88">
        <v>41275</v>
      </c>
    </row>
    <row r="14" spans="2:11" ht="20.25" customHeight="1">
      <c r="B14" s="21">
        <v>9</v>
      </c>
      <c r="C14" s="50" t="s">
        <v>213</v>
      </c>
      <c r="D14" s="88">
        <v>41639</v>
      </c>
    </row>
    <row r="15" spans="2:11" ht="30">
      <c r="B15" s="21">
        <v>10</v>
      </c>
      <c r="C15" s="50" t="s">
        <v>214</v>
      </c>
      <c r="D15" s="17" t="s">
        <v>338</v>
      </c>
    </row>
    <row r="16" spans="2:11" ht="24" customHeight="1">
      <c r="B16" s="21">
        <v>11</v>
      </c>
      <c r="C16" s="50" t="s">
        <v>0</v>
      </c>
      <c r="D16" s="17" t="s">
        <v>340</v>
      </c>
    </row>
    <row r="17" spans="2:10" ht="18.75" customHeight="1">
      <c r="B17" s="21">
        <v>12</v>
      </c>
      <c r="C17" s="50" t="s">
        <v>235</v>
      </c>
      <c r="D17" s="17" t="s">
        <v>341</v>
      </c>
    </row>
    <row r="18" spans="2:10" ht="18.75" customHeight="1">
      <c r="B18" s="21">
        <v>13</v>
      </c>
      <c r="C18" s="50" t="s">
        <v>1</v>
      </c>
      <c r="D18" s="17">
        <v>7213004669</v>
      </c>
    </row>
    <row r="19" spans="2:10" ht="18.75" customHeight="1">
      <c r="B19" s="21">
        <v>14</v>
      </c>
      <c r="C19" s="50" t="s">
        <v>2</v>
      </c>
      <c r="D19" s="17">
        <v>721301001</v>
      </c>
    </row>
    <row r="20" spans="2:10" ht="38.25" customHeight="1">
      <c r="B20" s="21">
        <v>15</v>
      </c>
      <c r="C20" s="50" t="s">
        <v>322</v>
      </c>
      <c r="D20" s="17" t="s">
        <v>342</v>
      </c>
    </row>
    <row r="21" spans="2:10" ht="45">
      <c r="B21" s="21">
        <v>16</v>
      </c>
      <c r="C21" s="50" t="s">
        <v>215</v>
      </c>
      <c r="D21" s="17" t="s">
        <v>338</v>
      </c>
    </row>
    <row r="22" spans="2:10" ht="19.5" customHeight="1">
      <c r="B22" s="21">
        <v>17</v>
      </c>
      <c r="C22" s="50" t="s">
        <v>216</v>
      </c>
      <c r="D22" s="17" t="s">
        <v>343</v>
      </c>
    </row>
    <row r="23" spans="2:10" ht="30.75" thickBot="1">
      <c r="B23" s="85">
        <v>18</v>
      </c>
      <c r="C23" s="86" t="s">
        <v>217</v>
      </c>
      <c r="D23" s="18" t="s">
        <v>338</v>
      </c>
    </row>
    <row r="24" spans="2:10" ht="30" customHeight="1" thickBot="1">
      <c r="B24" s="109" t="s">
        <v>218</v>
      </c>
      <c r="C24" s="110"/>
      <c r="D24" s="111"/>
    </row>
    <row r="25" spans="2:10" ht="18.75" customHeight="1">
      <c r="B25" s="20">
        <v>19</v>
      </c>
      <c r="C25" s="53" t="s">
        <v>219</v>
      </c>
      <c r="D25" s="19">
        <v>1</v>
      </c>
      <c r="J25" s="9"/>
    </row>
    <row r="26" spans="2:10" ht="18.75" customHeight="1">
      <c r="B26" s="21">
        <v>20</v>
      </c>
      <c r="C26" s="50" t="s">
        <v>220</v>
      </c>
      <c r="D26" s="17" t="s">
        <v>354</v>
      </c>
    </row>
    <row r="27" spans="2:10" ht="30">
      <c r="B27" s="21">
        <v>21</v>
      </c>
      <c r="C27" s="50" t="s">
        <v>222</v>
      </c>
      <c r="D27" s="17" t="s">
        <v>344</v>
      </c>
    </row>
    <row r="28" spans="2:10" ht="30">
      <c r="B28" s="21">
        <v>22</v>
      </c>
      <c r="C28" s="50" t="s">
        <v>223</v>
      </c>
      <c r="D28" s="17" t="s">
        <v>345</v>
      </c>
    </row>
    <row r="29" spans="2:10" ht="20.25" customHeight="1">
      <c r="B29" s="21">
        <v>23</v>
      </c>
      <c r="C29" s="50" t="s">
        <v>221</v>
      </c>
      <c r="D29" s="17">
        <v>71615412</v>
      </c>
    </row>
    <row r="30" spans="2:10" ht="20.25" customHeight="1">
      <c r="B30" s="21">
        <v>24</v>
      </c>
      <c r="C30" s="51" t="s">
        <v>224</v>
      </c>
      <c r="D30" s="17"/>
    </row>
    <row r="31" spans="2:10" ht="20.25" customHeight="1">
      <c r="B31" s="21" t="s">
        <v>323</v>
      </c>
      <c r="C31" s="50" t="s">
        <v>233</v>
      </c>
      <c r="D31" s="17" t="s">
        <v>346</v>
      </c>
    </row>
    <row r="32" spans="2:10" ht="20.25" customHeight="1">
      <c r="B32" s="21" t="s">
        <v>324</v>
      </c>
      <c r="C32" s="50" t="s">
        <v>234</v>
      </c>
      <c r="D32" s="17" t="s">
        <v>346</v>
      </c>
    </row>
    <row r="33" spans="2:4" ht="20.25" customHeight="1">
      <c r="B33" s="21">
        <v>25</v>
      </c>
      <c r="C33" s="51" t="s">
        <v>225</v>
      </c>
      <c r="D33" s="17" t="s">
        <v>348</v>
      </c>
    </row>
    <row r="34" spans="2:4" ht="20.25" customHeight="1">
      <c r="B34" s="21" t="s">
        <v>325</v>
      </c>
      <c r="C34" s="50" t="s">
        <v>226</v>
      </c>
      <c r="D34" s="17" t="s">
        <v>347</v>
      </c>
    </row>
    <row r="35" spans="2:4" ht="20.25" customHeight="1">
      <c r="B35" s="21" t="s">
        <v>326</v>
      </c>
      <c r="C35" s="50" t="s">
        <v>227</v>
      </c>
      <c r="D35" s="17" t="s">
        <v>349</v>
      </c>
    </row>
    <row r="36" spans="2:4" ht="34.5" customHeight="1">
      <c r="B36" s="21">
        <v>26</v>
      </c>
      <c r="C36" s="51" t="s">
        <v>228</v>
      </c>
      <c r="D36" s="17"/>
    </row>
    <row r="37" spans="2:4" ht="20.25" customHeight="1">
      <c r="B37" s="21" t="s">
        <v>327</v>
      </c>
      <c r="C37" s="50" t="s">
        <v>226</v>
      </c>
      <c r="D37" s="17" t="s">
        <v>351</v>
      </c>
    </row>
    <row r="38" spans="2:4" ht="20.25" customHeight="1">
      <c r="B38" s="21" t="s">
        <v>328</v>
      </c>
      <c r="C38" s="50" t="s">
        <v>232</v>
      </c>
      <c r="D38" s="17" t="s">
        <v>350</v>
      </c>
    </row>
    <row r="39" spans="2:4" ht="20.25" customHeight="1">
      <c r="B39" s="21" t="s">
        <v>329</v>
      </c>
      <c r="C39" s="50" t="s">
        <v>227</v>
      </c>
      <c r="D39" s="17" t="s">
        <v>352</v>
      </c>
    </row>
    <row r="40" spans="2:4" ht="20.25" customHeight="1" thickBot="1">
      <c r="B40" s="22" t="s">
        <v>330</v>
      </c>
      <c r="C40" s="60" t="s">
        <v>231</v>
      </c>
      <c r="D40" s="89" t="s">
        <v>353</v>
      </c>
    </row>
  </sheetData>
  <mergeCells count="4">
    <mergeCell ref="B2:D2"/>
    <mergeCell ref="B3:D3"/>
    <mergeCell ref="J2:K2"/>
    <mergeCell ref="B24:D24"/>
  </mergeCells>
  <hyperlinks>
    <hyperlink ref="D40" r:id="rId1"/>
  </hyperlinks>
  <printOptions horizontalCentered="1"/>
  <pageMargins left="0.78740157480314965" right="0.19685039370078741" top="0.39370078740157483" bottom="0.19685039370078741" header="0" footer="0"/>
  <pageSetup paperSize="9" scale="7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topLeftCell="B1" workbookViewId="0">
      <selection activeCell="E39" sqref="E39"/>
    </sheetView>
  </sheetViews>
  <sheetFormatPr defaultRowHeight="15"/>
  <cols>
    <col min="1" max="1" width="9.140625" style="3"/>
    <col min="2" max="2" width="8.28515625" style="3" customWidth="1"/>
    <col min="3" max="3" width="59.5703125" style="3" customWidth="1"/>
    <col min="4" max="4" width="14.140625" style="3" customWidth="1"/>
    <col min="5" max="5" width="20.140625" style="3" customWidth="1"/>
    <col min="6" max="16384" width="9.140625" style="3"/>
  </cols>
  <sheetData>
    <row r="1" spans="2:5">
      <c r="E1" s="2" t="s">
        <v>238</v>
      </c>
    </row>
    <row r="2" spans="2:5" ht="15.75" thickBot="1">
      <c r="E2" s="2"/>
    </row>
    <row r="3" spans="2:5" ht="45" customHeight="1">
      <c r="B3" s="113" t="s">
        <v>236</v>
      </c>
      <c r="C3" s="114"/>
      <c r="D3" s="114"/>
      <c r="E3" s="115"/>
    </row>
    <row r="4" spans="2:5" ht="24" customHeight="1" thickBot="1">
      <c r="B4" s="117" t="s">
        <v>267</v>
      </c>
      <c r="C4" s="118"/>
      <c r="D4" s="118"/>
      <c r="E4" s="119"/>
    </row>
    <row r="5" spans="2:5">
      <c r="B5" s="116" t="s">
        <v>237</v>
      </c>
      <c r="C5" s="116"/>
      <c r="D5" s="116"/>
      <c r="E5" s="116"/>
    </row>
    <row r="6" spans="2:5" ht="15.75" thickBot="1"/>
    <row r="7" spans="2:5" ht="28.5">
      <c r="B7" s="33" t="s">
        <v>130</v>
      </c>
      <c r="C7" s="34" t="s">
        <v>131</v>
      </c>
      <c r="D7" s="34" t="s">
        <v>132</v>
      </c>
      <c r="E7" s="35" t="s">
        <v>133</v>
      </c>
    </row>
    <row r="8" spans="2:5" ht="24.75" customHeight="1">
      <c r="B8" s="49">
        <v>1</v>
      </c>
      <c r="C8" s="31" t="s">
        <v>134</v>
      </c>
      <c r="D8" s="32" t="s">
        <v>135</v>
      </c>
      <c r="E8" s="42">
        <v>51631.1</v>
      </c>
    </row>
    <row r="9" spans="2:5" ht="30">
      <c r="B9" s="36">
        <v>2</v>
      </c>
      <c r="C9" s="24" t="s">
        <v>136</v>
      </c>
      <c r="D9" s="25" t="s">
        <v>135</v>
      </c>
      <c r="E9" s="92">
        <f>E10+E11+E12+E15+E16+E17+E18+E19+E20+E21+E22+E23+E24+E25+E28</f>
        <v>50793.304615000015</v>
      </c>
    </row>
    <row r="10" spans="2:5" ht="21" customHeight="1">
      <c r="B10" s="38" t="s">
        <v>241</v>
      </c>
      <c r="C10" s="26" t="s">
        <v>166</v>
      </c>
      <c r="D10" s="25" t="s">
        <v>135</v>
      </c>
      <c r="E10" s="37">
        <v>0</v>
      </c>
    </row>
    <row r="11" spans="2:5" ht="20.25" customHeight="1">
      <c r="B11" s="38" t="s">
        <v>242</v>
      </c>
      <c r="C11" s="26" t="s">
        <v>181</v>
      </c>
      <c r="D11" s="25" t="s">
        <v>135</v>
      </c>
      <c r="E11" s="92">
        <f>'табл. 1.1.'!E6</f>
        <v>25442.763279999999</v>
      </c>
    </row>
    <row r="12" spans="2:5" ht="45">
      <c r="B12" s="38" t="s">
        <v>243</v>
      </c>
      <c r="C12" s="26" t="s">
        <v>137</v>
      </c>
      <c r="D12" s="25" t="s">
        <v>135</v>
      </c>
      <c r="E12" s="92">
        <f>E13*E14/1000</f>
        <v>4084.3613350000001</v>
      </c>
    </row>
    <row r="13" spans="2:5">
      <c r="B13" s="38" t="s">
        <v>244</v>
      </c>
      <c r="C13" s="26" t="s">
        <v>239</v>
      </c>
      <c r="D13" s="25" t="s">
        <v>138</v>
      </c>
      <c r="E13" s="37">
        <v>2.9935</v>
      </c>
    </row>
    <row r="14" spans="2:5">
      <c r="B14" s="38" t="s">
        <v>245</v>
      </c>
      <c r="C14" s="26" t="s">
        <v>240</v>
      </c>
      <c r="D14" s="25" t="s">
        <v>139</v>
      </c>
      <c r="E14" s="37">
        <v>1364410</v>
      </c>
    </row>
    <row r="15" spans="2:5" ht="30">
      <c r="B15" s="38" t="s">
        <v>246</v>
      </c>
      <c r="C15" s="26" t="s">
        <v>140</v>
      </c>
      <c r="D15" s="25" t="s">
        <v>135</v>
      </c>
      <c r="E15" s="37">
        <v>600.62</v>
      </c>
    </row>
    <row r="16" spans="2:5" ht="30">
      <c r="B16" s="38" t="s">
        <v>247</v>
      </c>
      <c r="C16" s="26" t="s">
        <v>141</v>
      </c>
      <c r="D16" s="25" t="s">
        <v>135</v>
      </c>
      <c r="E16" s="37">
        <v>0</v>
      </c>
    </row>
    <row r="17" spans="2:5" ht="30">
      <c r="B17" s="38" t="s">
        <v>248</v>
      </c>
      <c r="C17" s="27" t="s">
        <v>142</v>
      </c>
      <c r="D17" s="25" t="s">
        <v>135</v>
      </c>
      <c r="E17" s="37">
        <v>8487.92</v>
      </c>
    </row>
    <row r="18" spans="2:5" ht="30">
      <c r="B18" s="38" t="s">
        <v>249</v>
      </c>
      <c r="C18" s="27" t="s">
        <v>143</v>
      </c>
      <c r="D18" s="25" t="s">
        <v>135</v>
      </c>
      <c r="E18" s="37">
        <v>2592.65</v>
      </c>
    </row>
    <row r="19" spans="2:5" ht="30">
      <c r="B19" s="38" t="s">
        <v>250</v>
      </c>
      <c r="C19" s="27" t="s">
        <v>168</v>
      </c>
      <c r="D19" s="25" t="s">
        <v>135</v>
      </c>
      <c r="E19" s="37">
        <v>1354.12</v>
      </c>
    </row>
    <row r="20" spans="2:5" ht="30">
      <c r="B20" s="38" t="s">
        <v>251</v>
      </c>
      <c r="C20" s="27" t="s">
        <v>167</v>
      </c>
      <c r="D20" s="25" t="s">
        <v>135</v>
      </c>
      <c r="E20" s="37">
        <v>411.15</v>
      </c>
    </row>
    <row r="21" spans="2:5" ht="19.5" customHeight="1">
      <c r="B21" s="38" t="s">
        <v>252</v>
      </c>
      <c r="C21" s="27" t="s">
        <v>169</v>
      </c>
      <c r="D21" s="25" t="s">
        <v>135</v>
      </c>
      <c r="E21" s="37">
        <v>10.41</v>
      </c>
    </row>
    <row r="22" spans="2:5" ht="30">
      <c r="B22" s="38" t="s">
        <v>253</v>
      </c>
      <c r="C22" s="26" t="s">
        <v>170</v>
      </c>
      <c r="D22" s="25" t="s">
        <v>135</v>
      </c>
      <c r="E22" s="37">
        <v>525.12</v>
      </c>
    </row>
    <row r="23" spans="2:5" ht="30">
      <c r="B23" s="38" t="s">
        <v>254</v>
      </c>
      <c r="C23" s="26" t="s">
        <v>171</v>
      </c>
      <c r="D23" s="25" t="s">
        <v>135</v>
      </c>
      <c r="E23" s="37">
        <v>2126.58</v>
      </c>
    </row>
    <row r="24" spans="2:5" ht="30">
      <c r="B24" s="38" t="s">
        <v>255</v>
      </c>
      <c r="C24" s="26" t="s">
        <v>172</v>
      </c>
      <c r="D24" s="25" t="s">
        <v>135</v>
      </c>
      <c r="E24" s="37">
        <v>3915.53</v>
      </c>
    </row>
    <row r="25" spans="2:5" ht="30">
      <c r="B25" s="38" t="s">
        <v>256</v>
      </c>
      <c r="C25" s="27" t="s">
        <v>182</v>
      </c>
      <c r="D25" s="25" t="s">
        <v>135</v>
      </c>
      <c r="E25" s="37"/>
    </row>
    <row r="26" spans="2:5" ht="30">
      <c r="B26" s="38" t="s">
        <v>257</v>
      </c>
      <c r="C26" s="28" t="s">
        <v>144</v>
      </c>
      <c r="D26" s="25" t="s">
        <v>135</v>
      </c>
      <c r="E26" s="37"/>
    </row>
    <row r="27" spans="2:5" ht="30">
      <c r="B27" s="38" t="s">
        <v>258</v>
      </c>
      <c r="C27" s="28" t="s">
        <v>145</v>
      </c>
      <c r="D27" s="25" t="s">
        <v>135</v>
      </c>
      <c r="E27" s="37"/>
    </row>
    <row r="28" spans="2:5" ht="48.75" customHeight="1">
      <c r="B28" s="38" t="s">
        <v>259</v>
      </c>
      <c r="C28" s="26" t="s">
        <v>185</v>
      </c>
      <c r="D28" s="25" t="s">
        <v>135</v>
      </c>
      <c r="E28" s="37">
        <v>1242.08</v>
      </c>
    </row>
    <row r="29" spans="2:5" ht="28.5" customHeight="1">
      <c r="B29" s="36">
        <v>3</v>
      </c>
      <c r="C29" s="24" t="s">
        <v>146</v>
      </c>
      <c r="D29" s="25" t="s">
        <v>135</v>
      </c>
      <c r="E29" s="92">
        <f>(E8-E9)*0.75</f>
        <v>628.3465387499873</v>
      </c>
    </row>
    <row r="30" spans="2:5" ht="45">
      <c r="B30" s="38" t="s">
        <v>260</v>
      </c>
      <c r="C30" s="26" t="s">
        <v>147</v>
      </c>
      <c r="D30" s="25" t="s">
        <v>135</v>
      </c>
      <c r="E30" s="37"/>
    </row>
    <row r="31" spans="2:5">
      <c r="B31" s="36">
        <v>4</v>
      </c>
      <c r="C31" s="29" t="s">
        <v>148</v>
      </c>
      <c r="D31" s="25" t="s">
        <v>135</v>
      </c>
      <c r="E31" s="37"/>
    </row>
    <row r="32" spans="2:5">
      <c r="B32" s="38" t="s">
        <v>261</v>
      </c>
      <c r="C32" s="27" t="s">
        <v>149</v>
      </c>
      <c r="D32" s="25" t="s">
        <v>135</v>
      </c>
      <c r="E32" s="37"/>
    </row>
    <row r="33" spans="2:5" ht="30">
      <c r="B33" s="38" t="s">
        <v>262</v>
      </c>
      <c r="C33" s="27" t="s">
        <v>150</v>
      </c>
      <c r="D33" s="25" t="s">
        <v>135</v>
      </c>
      <c r="E33" s="37"/>
    </row>
    <row r="34" spans="2:5" ht="30">
      <c r="B34" s="38" t="s">
        <v>263</v>
      </c>
      <c r="C34" s="27" t="s">
        <v>151</v>
      </c>
      <c r="D34" s="25" t="s">
        <v>135</v>
      </c>
      <c r="E34" s="37"/>
    </row>
    <row r="35" spans="2:5" ht="30">
      <c r="B35" s="38" t="s">
        <v>264</v>
      </c>
      <c r="C35" s="27" t="s">
        <v>152</v>
      </c>
      <c r="D35" s="25" t="s">
        <v>135</v>
      </c>
      <c r="E35" s="37"/>
    </row>
    <row r="36" spans="2:5" ht="30">
      <c r="B36" s="36">
        <v>5</v>
      </c>
      <c r="C36" s="24" t="s">
        <v>189</v>
      </c>
      <c r="D36" s="25" t="s">
        <v>135</v>
      </c>
      <c r="E36" s="92">
        <f>E8-E9</f>
        <v>837.79538499998307</v>
      </c>
    </row>
    <row r="37" spans="2:5" ht="30.75" thickBot="1">
      <c r="B37" s="39">
        <v>6</v>
      </c>
      <c r="C37" s="84" t="s">
        <v>331</v>
      </c>
      <c r="D37" s="30" t="s">
        <v>321</v>
      </c>
      <c r="E37" s="40">
        <v>0</v>
      </c>
    </row>
    <row r="38" spans="2:5" ht="30.75" customHeight="1" thickTop="1">
      <c r="B38" s="41">
        <v>7</v>
      </c>
      <c r="C38" s="31" t="s">
        <v>190</v>
      </c>
      <c r="D38" s="32" t="s">
        <v>153</v>
      </c>
      <c r="E38" s="42">
        <v>39.978000000000002</v>
      </c>
    </row>
    <row r="39" spans="2:5" ht="34.5" customHeight="1">
      <c r="B39" s="43">
        <v>8</v>
      </c>
      <c r="C39" s="24" t="s">
        <v>154</v>
      </c>
      <c r="D39" s="25" t="s">
        <v>155</v>
      </c>
      <c r="E39" s="37">
        <v>36.74</v>
      </c>
    </row>
    <row r="40" spans="2:5" ht="18.75" customHeight="1">
      <c r="B40" s="43">
        <v>9</v>
      </c>
      <c r="C40" s="24" t="s">
        <v>193</v>
      </c>
      <c r="D40" s="25" t="s">
        <v>155</v>
      </c>
      <c r="E40" s="37">
        <v>0</v>
      </c>
    </row>
    <row r="41" spans="2:5" ht="18.75" customHeight="1">
      <c r="B41" s="43">
        <v>10</v>
      </c>
      <c r="C41" s="24" t="s">
        <v>156</v>
      </c>
      <c r="D41" s="25" t="s">
        <v>155</v>
      </c>
      <c r="E41" s="37">
        <v>30.66</v>
      </c>
    </row>
    <row r="42" spans="2:5" ht="18.75" customHeight="1">
      <c r="B42" s="44" t="s">
        <v>265</v>
      </c>
      <c r="C42" s="26" t="s">
        <v>194</v>
      </c>
      <c r="D42" s="25" t="s">
        <v>155</v>
      </c>
      <c r="E42" s="92">
        <f>E41*0.53</f>
        <v>16.2498</v>
      </c>
    </row>
    <row r="43" spans="2:5" ht="18.75" customHeight="1">
      <c r="B43" s="44" t="s">
        <v>266</v>
      </c>
      <c r="C43" s="26" t="s">
        <v>195</v>
      </c>
      <c r="D43" s="25" t="s">
        <v>155</v>
      </c>
      <c r="E43" s="92">
        <f>E41-E42</f>
        <v>14.4102</v>
      </c>
    </row>
    <row r="44" spans="2:5" ht="45">
      <c r="B44" s="43">
        <v>11</v>
      </c>
      <c r="C44" s="24" t="s">
        <v>196</v>
      </c>
      <c r="D44" s="25" t="s">
        <v>316</v>
      </c>
      <c r="E44" s="37">
        <v>5650</v>
      </c>
    </row>
    <row r="45" spans="2:5">
      <c r="B45" s="43">
        <v>12</v>
      </c>
      <c r="C45" s="24" t="s">
        <v>197</v>
      </c>
      <c r="D45" s="25" t="s">
        <v>158</v>
      </c>
      <c r="E45" s="92">
        <v>5.7279999999999998</v>
      </c>
    </row>
    <row r="46" spans="2:5" ht="18.75" customHeight="1">
      <c r="B46" s="43">
        <v>13</v>
      </c>
      <c r="C46" s="24" t="s">
        <v>159</v>
      </c>
      <c r="D46" s="25" t="s">
        <v>160</v>
      </c>
      <c r="E46" s="37">
        <v>90</v>
      </c>
    </row>
    <row r="47" spans="2:5" ht="30">
      <c r="B47" s="43">
        <v>14</v>
      </c>
      <c r="C47" s="24" t="s">
        <v>198</v>
      </c>
      <c r="D47" s="25" t="s">
        <v>160</v>
      </c>
      <c r="E47" s="37">
        <v>5</v>
      </c>
    </row>
    <row r="48" spans="2:5" ht="30">
      <c r="B48" s="43">
        <v>15</v>
      </c>
      <c r="C48" s="24" t="s">
        <v>201</v>
      </c>
      <c r="D48" s="25" t="s">
        <v>161</v>
      </c>
      <c r="E48" s="37">
        <v>180.6</v>
      </c>
    </row>
    <row r="49" spans="2:5" ht="45">
      <c r="B49" s="43">
        <v>16</v>
      </c>
      <c r="C49" s="24" t="s">
        <v>202</v>
      </c>
      <c r="D49" s="25" t="s">
        <v>203</v>
      </c>
      <c r="E49" s="37">
        <v>3.7100000000000001E-2</v>
      </c>
    </row>
    <row r="50" spans="2:5" ht="45">
      <c r="B50" s="43">
        <v>17</v>
      </c>
      <c r="C50" s="24" t="s">
        <v>204</v>
      </c>
      <c r="D50" s="25" t="s">
        <v>162</v>
      </c>
      <c r="E50" s="37">
        <v>0.5</v>
      </c>
    </row>
    <row r="51" spans="2:5" ht="15.75" thickBot="1">
      <c r="B51" s="45"/>
      <c r="C51" s="46" t="s">
        <v>163</v>
      </c>
      <c r="D51" s="47"/>
      <c r="E51" s="48"/>
    </row>
    <row r="53" spans="2:5">
      <c r="B53" s="10" t="s">
        <v>164</v>
      </c>
      <c r="C53" s="112" t="s">
        <v>165</v>
      </c>
      <c r="D53" s="112"/>
      <c r="E53" s="112"/>
    </row>
    <row r="54" spans="2:5" ht="34.5" customHeight="1">
      <c r="B54" s="87" t="s">
        <v>332</v>
      </c>
      <c r="C54" s="120" t="s">
        <v>333</v>
      </c>
      <c r="D54" s="120"/>
      <c r="E54" s="120"/>
    </row>
  </sheetData>
  <mergeCells count="5">
    <mergeCell ref="C53:E53"/>
    <mergeCell ref="B3:E3"/>
    <mergeCell ref="B5:E5"/>
    <mergeCell ref="B4:E4"/>
    <mergeCell ref="C54:E54"/>
  </mergeCells>
  <dataValidations count="3">
    <dataValidation type="textLength" operator="lessThanOrEqual" allowBlank="1" showInputMessage="1" showErrorMessage="1" sqref="E50:E51">
      <formula1>300</formula1>
    </dataValidation>
    <dataValidation type="decimal" allowBlank="1" showInputMessage="1" showErrorMessage="1" error="Значение должно быть действительным числом" sqref="E8 E14:E39 E41:E49 E12 E10">
      <formula1>-999999999</formula1>
      <formula2>999999999999</formula2>
    </dataValidation>
    <dataValidation type="decimal" allowBlank="1" showInputMessage="1" showErrorMessage="1" sqref="E13 E40 E11 E9">
      <formula1>-999999999</formula1>
      <formula2>999999999999</formula2>
    </dataValidation>
  </dataValidations>
  <printOptions horizontalCentered="1"/>
  <pageMargins left="0.78740157480314965" right="0.39370078740157483" top="0.39370078740157483" bottom="0.19685039370078741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6"/>
  <sheetViews>
    <sheetView workbookViewId="0">
      <selection activeCell="E12" sqref="E12"/>
    </sheetView>
  </sheetViews>
  <sheetFormatPr defaultRowHeight="15"/>
  <cols>
    <col min="1" max="1" width="9.140625" style="5"/>
    <col min="2" max="2" width="9.140625" style="4"/>
    <col min="3" max="3" width="52.5703125" style="5" customWidth="1"/>
    <col min="4" max="4" width="12.5703125" style="4" customWidth="1"/>
    <col min="5" max="5" width="15.7109375" style="5" customWidth="1"/>
    <col min="6" max="16384" width="9.140625" style="5"/>
  </cols>
  <sheetData>
    <row r="1" spans="2:5">
      <c r="E1" s="11" t="s">
        <v>286</v>
      </c>
    </row>
    <row r="2" spans="2:5" ht="15.75" thickBot="1"/>
    <row r="3" spans="2:5" ht="32.25" customHeight="1" thickBot="1">
      <c r="B3" s="104" t="s">
        <v>285</v>
      </c>
      <c r="C3" s="105"/>
      <c r="D3" s="105"/>
      <c r="E3" s="106"/>
    </row>
    <row r="4" spans="2:5" ht="15.75" thickBot="1"/>
    <row r="5" spans="2:5" ht="21" customHeight="1" thickBot="1">
      <c r="B5" s="55" t="s">
        <v>4</v>
      </c>
      <c r="C5" s="56" t="s">
        <v>5</v>
      </c>
      <c r="D5" s="56" t="s">
        <v>7</v>
      </c>
      <c r="E5" s="57" t="s">
        <v>6</v>
      </c>
    </row>
    <row r="6" spans="2:5">
      <c r="B6" s="58">
        <v>1</v>
      </c>
      <c r="C6" s="53" t="s">
        <v>8</v>
      </c>
      <c r="D6" s="54"/>
      <c r="E6" s="91">
        <f>E8+E13</f>
        <v>25442.763279999999</v>
      </c>
    </row>
    <row r="7" spans="2:5">
      <c r="B7" s="21" t="s">
        <v>9</v>
      </c>
      <c r="C7" s="50" t="s">
        <v>10</v>
      </c>
      <c r="D7" s="51"/>
      <c r="E7" s="59">
        <v>9882.82</v>
      </c>
    </row>
    <row r="8" spans="2:5">
      <c r="B8" s="21" t="s">
        <v>11</v>
      </c>
      <c r="C8" s="50" t="s">
        <v>12</v>
      </c>
      <c r="D8" s="51" t="s">
        <v>13</v>
      </c>
      <c r="E8" s="90">
        <f>E9*E10/1000</f>
        <v>9882.8187300000009</v>
      </c>
    </row>
    <row r="9" spans="2:5">
      <c r="B9" s="21" t="s">
        <v>14</v>
      </c>
      <c r="C9" s="50" t="s">
        <v>15</v>
      </c>
      <c r="D9" s="51" t="s">
        <v>16</v>
      </c>
      <c r="E9" s="59">
        <v>3344.1</v>
      </c>
    </row>
    <row r="10" spans="2:5">
      <c r="B10" s="21" t="s">
        <v>17</v>
      </c>
      <c r="C10" s="50" t="s">
        <v>18</v>
      </c>
      <c r="D10" s="51" t="s">
        <v>19</v>
      </c>
      <c r="E10" s="59">
        <v>2955.3</v>
      </c>
    </row>
    <row r="11" spans="2:5">
      <c r="B11" s="21" t="s">
        <v>20</v>
      </c>
      <c r="C11" s="50" t="s">
        <v>21</v>
      </c>
      <c r="D11" s="51"/>
      <c r="E11" s="59"/>
    </row>
    <row r="12" spans="2:5">
      <c r="B12" s="21" t="s">
        <v>22</v>
      </c>
      <c r="C12" s="50" t="s">
        <v>23</v>
      </c>
      <c r="D12" s="51"/>
      <c r="E12" s="59">
        <v>15559.94</v>
      </c>
    </row>
    <row r="13" spans="2:5">
      <c r="B13" s="21" t="s">
        <v>24</v>
      </c>
      <c r="C13" s="50" t="s">
        <v>25</v>
      </c>
      <c r="D13" s="51" t="s">
        <v>13</v>
      </c>
      <c r="E13" s="90">
        <f>E14*E15/1000</f>
        <v>15559.944549999998</v>
      </c>
    </row>
    <row r="14" spans="2:5">
      <c r="B14" s="21" t="s">
        <v>26</v>
      </c>
      <c r="C14" s="50" t="s">
        <v>27</v>
      </c>
      <c r="D14" s="51" t="s">
        <v>28</v>
      </c>
      <c r="E14" s="59">
        <v>3484.87</v>
      </c>
    </row>
    <row r="15" spans="2:5">
      <c r="B15" s="21" t="s">
        <v>29</v>
      </c>
      <c r="C15" s="50" t="s">
        <v>18</v>
      </c>
      <c r="D15" s="51" t="s">
        <v>30</v>
      </c>
      <c r="E15" s="59">
        <v>4465</v>
      </c>
    </row>
    <row r="16" spans="2:5">
      <c r="B16" s="21" t="s">
        <v>31</v>
      </c>
      <c r="C16" s="50" t="s">
        <v>21</v>
      </c>
      <c r="D16" s="51"/>
      <c r="E16" s="59"/>
    </row>
    <row r="17" spans="2:5" hidden="1">
      <c r="B17" s="21" t="s">
        <v>32</v>
      </c>
      <c r="C17" s="50" t="s">
        <v>33</v>
      </c>
      <c r="D17" s="51"/>
      <c r="E17" s="59"/>
    </row>
    <row r="18" spans="2:5" hidden="1">
      <c r="B18" s="21" t="s">
        <v>34</v>
      </c>
      <c r="C18" s="50" t="s">
        <v>35</v>
      </c>
      <c r="D18" s="51" t="s">
        <v>13</v>
      </c>
      <c r="E18" s="59"/>
    </row>
    <row r="19" spans="2:5" hidden="1">
      <c r="B19" s="21" t="s">
        <v>36</v>
      </c>
      <c r="C19" s="50" t="s">
        <v>15</v>
      </c>
      <c r="D19" s="51" t="s">
        <v>28</v>
      </c>
      <c r="E19" s="59"/>
    </row>
    <row r="20" spans="2:5" hidden="1">
      <c r="B20" s="21" t="s">
        <v>37</v>
      </c>
      <c r="C20" s="50" t="s">
        <v>18</v>
      </c>
      <c r="D20" s="51" t="s">
        <v>30</v>
      </c>
      <c r="E20" s="59"/>
    </row>
    <row r="21" spans="2:5" hidden="1">
      <c r="B21" s="21" t="s">
        <v>38</v>
      </c>
      <c r="C21" s="50" t="s">
        <v>21</v>
      </c>
      <c r="D21" s="51"/>
      <c r="E21" s="59"/>
    </row>
    <row r="22" spans="2:5" hidden="1">
      <c r="B22" s="21" t="s">
        <v>39</v>
      </c>
      <c r="C22" s="50" t="s">
        <v>40</v>
      </c>
      <c r="D22" s="51"/>
      <c r="E22" s="59"/>
    </row>
    <row r="23" spans="2:5" hidden="1">
      <c r="B23" s="21" t="s">
        <v>41</v>
      </c>
      <c r="C23" s="50" t="s">
        <v>42</v>
      </c>
      <c r="D23" s="51" t="s">
        <v>13</v>
      </c>
      <c r="E23" s="59"/>
    </row>
    <row r="24" spans="2:5" hidden="1">
      <c r="B24" s="21" t="s">
        <v>43</v>
      </c>
      <c r="C24" s="50" t="s">
        <v>44</v>
      </c>
      <c r="D24" s="51" t="s">
        <v>28</v>
      </c>
      <c r="E24" s="59"/>
    </row>
    <row r="25" spans="2:5" hidden="1">
      <c r="B25" s="21" t="s">
        <v>45</v>
      </c>
      <c r="C25" s="50" t="s">
        <v>18</v>
      </c>
      <c r="D25" s="51" t="s">
        <v>30</v>
      </c>
      <c r="E25" s="59"/>
    </row>
    <row r="26" spans="2:5" hidden="1">
      <c r="B26" s="21" t="s">
        <v>46</v>
      </c>
      <c r="C26" s="50" t="s">
        <v>21</v>
      </c>
      <c r="D26" s="51"/>
      <c r="E26" s="59"/>
    </row>
    <row r="27" spans="2:5" hidden="1">
      <c r="B27" s="21" t="s">
        <v>47</v>
      </c>
      <c r="C27" s="50" t="s">
        <v>48</v>
      </c>
      <c r="D27" s="51"/>
      <c r="E27" s="59"/>
    </row>
    <row r="28" spans="2:5" hidden="1">
      <c r="B28" s="21" t="s">
        <v>49</v>
      </c>
      <c r="C28" s="50" t="s">
        <v>50</v>
      </c>
      <c r="D28" s="51" t="s">
        <v>13</v>
      </c>
      <c r="E28" s="59"/>
    </row>
    <row r="29" spans="2:5" hidden="1">
      <c r="B29" s="21" t="s">
        <v>51</v>
      </c>
      <c r="C29" s="50" t="s">
        <v>44</v>
      </c>
      <c r="D29" s="51" t="s">
        <v>28</v>
      </c>
      <c r="E29" s="59"/>
    </row>
    <row r="30" spans="2:5" hidden="1">
      <c r="B30" s="21" t="s">
        <v>52</v>
      </c>
      <c r="C30" s="50" t="s">
        <v>18</v>
      </c>
      <c r="D30" s="51" t="s">
        <v>30</v>
      </c>
      <c r="E30" s="59"/>
    </row>
    <row r="31" spans="2:5" hidden="1">
      <c r="B31" s="21" t="s">
        <v>53</v>
      </c>
      <c r="C31" s="50" t="s">
        <v>21</v>
      </c>
      <c r="D31" s="51"/>
      <c r="E31" s="59"/>
    </row>
    <row r="32" spans="2:5" hidden="1">
      <c r="B32" s="21" t="s">
        <v>54</v>
      </c>
      <c r="C32" s="50" t="s">
        <v>55</v>
      </c>
      <c r="D32" s="51"/>
      <c r="E32" s="59"/>
    </row>
    <row r="33" spans="2:5" hidden="1">
      <c r="B33" s="21" t="s">
        <v>56</v>
      </c>
      <c r="C33" s="50" t="s">
        <v>57</v>
      </c>
      <c r="D33" s="51" t="s">
        <v>13</v>
      </c>
      <c r="E33" s="59"/>
    </row>
    <row r="34" spans="2:5" hidden="1">
      <c r="B34" s="21" t="s">
        <v>58</v>
      </c>
      <c r="C34" s="50" t="s">
        <v>44</v>
      </c>
      <c r="D34" s="51" t="s">
        <v>16</v>
      </c>
      <c r="E34" s="59"/>
    </row>
    <row r="35" spans="2:5" hidden="1">
      <c r="B35" s="21" t="s">
        <v>59</v>
      </c>
      <c r="C35" s="50" t="s">
        <v>18</v>
      </c>
      <c r="D35" s="51" t="s">
        <v>19</v>
      </c>
      <c r="E35" s="59"/>
    </row>
    <row r="36" spans="2:5" hidden="1">
      <c r="B36" s="21" t="s">
        <v>60</v>
      </c>
      <c r="C36" s="50" t="s">
        <v>21</v>
      </c>
      <c r="D36" s="51"/>
      <c r="E36" s="59"/>
    </row>
    <row r="37" spans="2:5" hidden="1">
      <c r="B37" s="21" t="s">
        <v>61</v>
      </c>
      <c r="C37" s="50" t="s">
        <v>62</v>
      </c>
      <c r="D37" s="51"/>
      <c r="E37" s="59"/>
    </row>
    <row r="38" spans="2:5" hidden="1">
      <c r="B38" s="21" t="s">
        <v>63</v>
      </c>
      <c r="C38" s="50" t="s">
        <v>64</v>
      </c>
      <c r="D38" s="51" t="s">
        <v>13</v>
      </c>
      <c r="E38" s="59"/>
    </row>
    <row r="39" spans="2:5" hidden="1">
      <c r="B39" s="21" t="s">
        <v>65</v>
      </c>
      <c r="C39" s="50" t="s">
        <v>44</v>
      </c>
      <c r="D39" s="51" t="s">
        <v>16</v>
      </c>
      <c r="E39" s="59"/>
    </row>
    <row r="40" spans="2:5" hidden="1">
      <c r="B40" s="21" t="s">
        <v>66</v>
      </c>
      <c r="C40" s="50" t="s">
        <v>18</v>
      </c>
      <c r="D40" s="51" t="s">
        <v>19</v>
      </c>
      <c r="E40" s="59"/>
    </row>
    <row r="41" spans="2:5" hidden="1">
      <c r="B41" s="21" t="s">
        <v>67</v>
      </c>
      <c r="C41" s="50" t="s">
        <v>21</v>
      </c>
      <c r="D41" s="51"/>
      <c r="E41" s="59"/>
    </row>
    <row r="42" spans="2:5" hidden="1">
      <c r="B42" s="21" t="s">
        <v>68</v>
      </c>
      <c r="C42" s="50" t="s">
        <v>69</v>
      </c>
      <c r="D42" s="51"/>
      <c r="E42" s="59"/>
    </row>
    <row r="43" spans="2:5" hidden="1">
      <c r="B43" s="21" t="s">
        <v>70</v>
      </c>
      <c r="C43" s="50" t="s">
        <v>71</v>
      </c>
      <c r="D43" s="51" t="s">
        <v>13</v>
      </c>
      <c r="E43" s="59"/>
    </row>
    <row r="44" spans="2:5" hidden="1">
      <c r="B44" s="21" t="s">
        <v>72</v>
      </c>
      <c r="C44" s="50" t="s">
        <v>44</v>
      </c>
      <c r="D44" s="51" t="s">
        <v>16</v>
      </c>
      <c r="E44" s="59"/>
    </row>
    <row r="45" spans="2:5" hidden="1">
      <c r="B45" s="21" t="s">
        <v>73</v>
      </c>
      <c r="C45" s="50" t="s">
        <v>18</v>
      </c>
      <c r="D45" s="51" t="s">
        <v>19</v>
      </c>
      <c r="E45" s="59"/>
    </row>
    <row r="46" spans="2:5" hidden="1">
      <c r="B46" s="21" t="s">
        <v>74</v>
      </c>
      <c r="C46" s="50" t="s">
        <v>21</v>
      </c>
      <c r="D46" s="51"/>
      <c r="E46" s="59"/>
    </row>
    <row r="47" spans="2:5" hidden="1">
      <c r="B47" s="21" t="s">
        <v>75</v>
      </c>
      <c r="C47" s="50" t="s">
        <v>76</v>
      </c>
      <c r="D47" s="51"/>
      <c r="E47" s="59"/>
    </row>
    <row r="48" spans="2:5" hidden="1">
      <c r="B48" s="21" t="s">
        <v>77</v>
      </c>
      <c r="C48" s="50" t="s">
        <v>78</v>
      </c>
      <c r="D48" s="51" t="s">
        <v>13</v>
      </c>
      <c r="E48" s="59"/>
    </row>
    <row r="49" spans="2:5" hidden="1">
      <c r="B49" s="21" t="s">
        <v>79</v>
      </c>
      <c r="C49" s="50" t="s">
        <v>44</v>
      </c>
      <c r="D49" s="51" t="s">
        <v>16</v>
      </c>
      <c r="E49" s="59"/>
    </row>
    <row r="50" spans="2:5" hidden="1">
      <c r="B50" s="21" t="s">
        <v>80</v>
      </c>
      <c r="C50" s="50" t="s">
        <v>18</v>
      </c>
      <c r="D50" s="51" t="s">
        <v>19</v>
      </c>
      <c r="E50" s="59"/>
    </row>
    <row r="51" spans="2:5" hidden="1">
      <c r="B51" s="21" t="s">
        <v>81</v>
      </c>
      <c r="C51" s="50" t="s">
        <v>21</v>
      </c>
      <c r="D51" s="51"/>
      <c r="E51" s="59"/>
    </row>
    <row r="52" spans="2:5" hidden="1">
      <c r="B52" s="21" t="s">
        <v>82</v>
      </c>
      <c r="C52" s="50" t="s">
        <v>83</v>
      </c>
      <c r="D52" s="51"/>
      <c r="E52" s="59"/>
    </row>
    <row r="53" spans="2:5" hidden="1">
      <c r="B53" s="21" t="s">
        <v>84</v>
      </c>
      <c r="C53" s="50" t="s">
        <v>85</v>
      </c>
      <c r="D53" s="51" t="s">
        <v>13</v>
      </c>
      <c r="E53" s="59"/>
    </row>
    <row r="54" spans="2:5" hidden="1">
      <c r="B54" s="21" t="s">
        <v>86</v>
      </c>
      <c r="C54" s="50" t="s">
        <v>44</v>
      </c>
      <c r="D54" s="51" t="s">
        <v>16</v>
      </c>
      <c r="E54" s="59"/>
    </row>
    <row r="55" spans="2:5" hidden="1">
      <c r="B55" s="21" t="s">
        <v>87</v>
      </c>
      <c r="C55" s="50" t="s">
        <v>18</v>
      </c>
      <c r="D55" s="51" t="s">
        <v>19</v>
      </c>
      <c r="E55" s="59"/>
    </row>
    <row r="56" spans="2:5" hidden="1">
      <c r="B56" s="21" t="s">
        <v>88</v>
      </c>
      <c r="C56" s="50" t="s">
        <v>21</v>
      </c>
      <c r="D56" s="51"/>
      <c r="E56" s="59"/>
    </row>
    <row r="57" spans="2:5" hidden="1">
      <c r="B57" s="21" t="s">
        <v>89</v>
      </c>
      <c r="C57" s="50" t="s">
        <v>90</v>
      </c>
      <c r="D57" s="51"/>
      <c r="E57" s="59"/>
    </row>
    <row r="58" spans="2:5" hidden="1">
      <c r="B58" s="21" t="s">
        <v>91</v>
      </c>
      <c r="C58" s="50" t="s">
        <v>92</v>
      </c>
      <c r="D58" s="51" t="s">
        <v>13</v>
      </c>
      <c r="E58" s="59"/>
    </row>
    <row r="59" spans="2:5" hidden="1">
      <c r="B59" s="21" t="s">
        <v>93</v>
      </c>
      <c r="C59" s="50" t="s">
        <v>44</v>
      </c>
      <c r="D59" s="51" t="s">
        <v>16</v>
      </c>
      <c r="E59" s="59"/>
    </row>
    <row r="60" spans="2:5" hidden="1">
      <c r="B60" s="21" t="s">
        <v>94</v>
      </c>
      <c r="C60" s="50" t="s">
        <v>18</v>
      </c>
      <c r="D60" s="51" t="s">
        <v>19</v>
      </c>
      <c r="E60" s="59"/>
    </row>
    <row r="61" spans="2:5" hidden="1">
      <c r="B61" s="21" t="s">
        <v>95</v>
      </c>
      <c r="C61" s="50" t="s">
        <v>21</v>
      </c>
      <c r="D61" s="51"/>
      <c r="E61" s="59"/>
    </row>
    <row r="62" spans="2:5" hidden="1">
      <c r="B62" s="21" t="s">
        <v>96</v>
      </c>
      <c r="C62" s="50" t="s">
        <v>97</v>
      </c>
      <c r="D62" s="51"/>
      <c r="E62" s="59"/>
    </row>
    <row r="63" spans="2:5" hidden="1">
      <c r="B63" s="21" t="s">
        <v>98</v>
      </c>
      <c r="C63" s="50" t="s">
        <v>99</v>
      </c>
      <c r="D63" s="51" t="s">
        <v>13</v>
      </c>
      <c r="E63" s="59"/>
    </row>
    <row r="64" spans="2:5" hidden="1">
      <c r="B64" s="21" t="s">
        <v>100</v>
      </c>
      <c r="C64" s="50" t="s">
        <v>44</v>
      </c>
      <c r="D64" s="51" t="s">
        <v>16</v>
      </c>
      <c r="E64" s="59"/>
    </row>
    <row r="65" spans="2:5" hidden="1">
      <c r="B65" s="21" t="s">
        <v>101</v>
      </c>
      <c r="C65" s="50" t="s">
        <v>18</v>
      </c>
      <c r="D65" s="51" t="s">
        <v>19</v>
      </c>
      <c r="E65" s="59"/>
    </row>
    <row r="66" spans="2:5" hidden="1">
      <c r="B66" s="21" t="s">
        <v>102</v>
      </c>
      <c r="C66" s="50" t="s">
        <v>21</v>
      </c>
      <c r="D66" s="51"/>
      <c r="E66" s="59"/>
    </row>
    <row r="67" spans="2:5" hidden="1">
      <c r="B67" s="21" t="s">
        <v>103</v>
      </c>
      <c r="C67" s="50" t="s">
        <v>104</v>
      </c>
      <c r="D67" s="51"/>
      <c r="E67" s="59"/>
    </row>
    <row r="68" spans="2:5" hidden="1">
      <c r="B68" s="21" t="s">
        <v>105</v>
      </c>
      <c r="C68" s="50" t="s">
        <v>106</v>
      </c>
      <c r="D68" s="51" t="s">
        <v>13</v>
      </c>
      <c r="E68" s="59"/>
    </row>
    <row r="69" spans="2:5" hidden="1">
      <c r="B69" s="21" t="s">
        <v>107</v>
      </c>
      <c r="C69" s="50" t="s">
        <v>44</v>
      </c>
      <c r="D69" s="51" t="s">
        <v>16</v>
      </c>
      <c r="E69" s="59"/>
    </row>
    <row r="70" spans="2:5" hidden="1">
      <c r="B70" s="21" t="s">
        <v>108</v>
      </c>
      <c r="C70" s="50" t="s">
        <v>18</v>
      </c>
      <c r="D70" s="51" t="s">
        <v>19</v>
      </c>
      <c r="E70" s="59"/>
    </row>
    <row r="71" spans="2:5" hidden="1">
      <c r="B71" s="21" t="s">
        <v>109</v>
      </c>
      <c r="C71" s="50" t="s">
        <v>21</v>
      </c>
      <c r="D71" s="51"/>
      <c r="E71" s="59"/>
    </row>
    <row r="72" spans="2:5" hidden="1">
      <c r="B72" s="21" t="s">
        <v>110</v>
      </c>
      <c r="C72" s="50" t="s">
        <v>111</v>
      </c>
      <c r="D72" s="51"/>
      <c r="E72" s="59"/>
    </row>
    <row r="73" spans="2:5" hidden="1">
      <c r="B73" s="21" t="s">
        <v>112</v>
      </c>
      <c r="C73" s="50" t="s">
        <v>113</v>
      </c>
      <c r="D73" s="51" t="s">
        <v>13</v>
      </c>
      <c r="E73" s="59"/>
    </row>
    <row r="74" spans="2:5" hidden="1">
      <c r="B74" s="21" t="s">
        <v>114</v>
      </c>
      <c r="C74" s="50" t="s">
        <v>44</v>
      </c>
      <c r="D74" s="51" t="s">
        <v>16</v>
      </c>
      <c r="E74" s="59"/>
    </row>
    <row r="75" spans="2:5" hidden="1">
      <c r="B75" s="21" t="s">
        <v>115</v>
      </c>
      <c r="C75" s="50" t="s">
        <v>18</v>
      </c>
      <c r="D75" s="51" t="s">
        <v>19</v>
      </c>
      <c r="E75" s="59"/>
    </row>
    <row r="76" spans="2:5" hidden="1">
      <c r="B76" s="21" t="s">
        <v>116</v>
      </c>
      <c r="C76" s="50" t="s">
        <v>21</v>
      </c>
      <c r="D76" s="51"/>
      <c r="E76" s="59"/>
    </row>
    <row r="77" spans="2:5" hidden="1">
      <c r="B77" s="21" t="s">
        <v>117</v>
      </c>
      <c r="C77" s="50" t="s">
        <v>118</v>
      </c>
      <c r="D77" s="51"/>
      <c r="E77" s="59"/>
    </row>
    <row r="78" spans="2:5" hidden="1">
      <c r="B78" s="21" t="s">
        <v>119</v>
      </c>
      <c r="C78" s="50" t="s">
        <v>120</v>
      </c>
      <c r="D78" s="51" t="s">
        <v>13</v>
      </c>
      <c r="E78" s="59"/>
    </row>
    <row r="79" spans="2:5" hidden="1">
      <c r="B79" s="21" t="s">
        <v>121</v>
      </c>
      <c r="C79" s="50" t="s">
        <v>21</v>
      </c>
      <c r="D79" s="51"/>
      <c r="E79" s="59"/>
    </row>
    <row r="80" spans="2:5" hidden="1">
      <c r="B80" s="21" t="s">
        <v>122</v>
      </c>
      <c r="C80" s="50" t="s">
        <v>123</v>
      </c>
      <c r="D80" s="51" t="s">
        <v>124</v>
      </c>
      <c r="E80" s="59"/>
    </row>
    <row r="81" spans="2:5" hidden="1">
      <c r="B81" s="21" t="s">
        <v>125</v>
      </c>
      <c r="C81" s="50" t="s">
        <v>126</v>
      </c>
      <c r="D81" s="51" t="s">
        <v>127</v>
      </c>
      <c r="E81" s="59"/>
    </row>
    <row r="82" spans="2:5" hidden="1">
      <c r="B82" s="21" t="s">
        <v>279</v>
      </c>
      <c r="C82" s="52" t="s">
        <v>284</v>
      </c>
      <c r="D82" s="51"/>
      <c r="E82" s="59"/>
    </row>
    <row r="83" spans="2:5" hidden="1">
      <c r="B83" s="21" t="s">
        <v>280</v>
      </c>
      <c r="C83" s="50" t="s">
        <v>128</v>
      </c>
      <c r="D83" s="51"/>
      <c r="E83" s="59"/>
    </row>
    <row r="84" spans="2:5" hidden="1">
      <c r="B84" s="21" t="s">
        <v>281</v>
      </c>
      <c r="C84" s="50" t="s">
        <v>44</v>
      </c>
      <c r="D84" s="51"/>
      <c r="E84" s="59"/>
    </row>
    <row r="85" spans="2:5" hidden="1">
      <c r="B85" s="21" t="s">
        <v>282</v>
      </c>
      <c r="C85" s="50" t="s">
        <v>18</v>
      </c>
      <c r="D85" s="51"/>
      <c r="E85" s="59"/>
    </row>
    <row r="86" spans="2:5" ht="15.75" hidden="1" thickBot="1">
      <c r="B86" s="22" t="s">
        <v>283</v>
      </c>
      <c r="C86" s="60" t="s">
        <v>21</v>
      </c>
      <c r="D86" s="61"/>
      <c r="E86" s="62"/>
    </row>
  </sheetData>
  <mergeCells count="1">
    <mergeCell ref="B3:E3"/>
  </mergeCells>
  <printOptions horizontalCentered="1"/>
  <pageMargins left="0.78740157480314965" right="0.39370078740157483" top="0.39370078740157483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7"/>
  <sheetViews>
    <sheetView workbookViewId="0">
      <selection activeCell="B3" sqref="B3:D3"/>
    </sheetView>
  </sheetViews>
  <sheetFormatPr defaultRowHeight="15"/>
  <cols>
    <col min="1" max="1" width="9.140625" style="1"/>
    <col min="2" max="2" width="36.140625" style="1" customWidth="1"/>
    <col min="3" max="3" width="10.7109375" style="1" customWidth="1"/>
    <col min="4" max="4" width="46.42578125" style="1" customWidth="1"/>
    <col min="5" max="16384" width="9.140625" style="1"/>
  </cols>
  <sheetData>
    <row r="1" spans="2:4">
      <c r="D1" s="2" t="s">
        <v>183</v>
      </c>
    </row>
    <row r="2" spans="2:4" ht="15.75" thickBot="1">
      <c r="D2" s="2"/>
    </row>
    <row r="3" spans="2:4" ht="67.5" customHeight="1" thickBot="1">
      <c r="B3" s="121" t="s">
        <v>184</v>
      </c>
      <c r="C3" s="122"/>
      <c r="D3" s="123"/>
    </row>
    <row r="4" spans="2:4" ht="15.75" thickBot="1"/>
    <row r="5" spans="2:4" ht="26.25" customHeight="1">
      <c r="B5" s="67" t="s">
        <v>6</v>
      </c>
      <c r="C5" s="68" t="s">
        <v>176</v>
      </c>
      <c r="D5" s="69" t="s">
        <v>6</v>
      </c>
    </row>
    <row r="6" spans="2:4" ht="45">
      <c r="B6" s="21" t="s">
        <v>173</v>
      </c>
      <c r="C6" s="64" t="s">
        <v>13</v>
      </c>
      <c r="D6" s="70"/>
    </row>
    <row r="7" spans="2:4" ht="24.75" customHeight="1">
      <c r="B7" s="124" t="s">
        <v>178</v>
      </c>
      <c r="C7" s="125"/>
      <c r="D7" s="126"/>
    </row>
    <row r="8" spans="2:4" ht="21" customHeight="1">
      <c r="B8" s="71" t="s">
        <v>174</v>
      </c>
      <c r="C8" s="64"/>
      <c r="D8" s="70"/>
    </row>
    <row r="9" spans="2:4" ht="21" customHeight="1">
      <c r="B9" s="71" t="s">
        <v>177</v>
      </c>
      <c r="C9" s="64"/>
      <c r="D9" s="70"/>
    </row>
    <row r="10" spans="2:4" ht="21" customHeight="1">
      <c r="B10" s="71" t="s">
        <v>175</v>
      </c>
      <c r="C10" s="64" t="s">
        <v>13</v>
      </c>
      <c r="D10" s="70"/>
    </row>
    <row r="11" spans="2:4" ht="21" customHeight="1">
      <c r="B11" s="71" t="s">
        <v>21</v>
      </c>
      <c r="C11" s="64"/>
      <c r="D11" s="70"/>
    </row>
    <row r="12" spans="2:4" ht="24.75" customHeight="1">
      <c r="B12" s="124" t="s">
        <v>179</v>
      </c>
      <c r="C12" s="125"/>
      <c r="D12" s="126"/>
    </row>
    <row r="13" spans="2:4" ht="21" customHeight="1">
      <c r="B13" s="71" t="s">
        <v>174</v>
      </c>
      <c r="C13" s="64"/>
      <c r="D13" s="70"/>
    </row>
    <row r="14" spans="2:4" ht="21" customHeight="1">
      <c r="B14" s="71" t="s">
        <v>177</v>
      </c>
      <c r="C14" s="64"/>
      <c r="D14" s="70"/>
    </row>
    <row r="15" spans="2:4" ht="21" customHeight="1">
      <c r="B15" s="71" t="s">
        <v>175</v>
      </c>
      <c r="C15" s="64" t="s">
        <v>13</v>
      </c>
      <c r="D15" s="70"/>
    </row>
    <row r="16" spans="2:4" ht="21" customHeight="1">
      <c r="B16" s="71" t="s">
        <v>180</v>
      </c>
      <c r="C16" s="64"/>
      <c r="D16" s="70"/>
    </row>
    <row r="17" spans="2:4" ht="31.5" customHeight="1" thickBot="1">
      <c r="B17" s="72" t="s">
        <v>287</v>
      </c>
      <c r="C17" s="73" t="s">
        <v>157</v>
      </c>
      <c r="D17" s="74"/>
    </row>
  </sheetData>
  <mergeCells count="3">
    <mergeCell ref="B3:D3"/>
    <mergeCell ref="B7:D7"/>
    <mergeCell ref="B12:D12"/>
  </mergeCells>
  <printOptions horizontalCentered="1"/>
  <pageMargins left="0.78740157480314965" right="0.39370078740157483" top="0.59055118110236227" bottom="0.19685039370078741" header="0" footer="0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9"/>
  <sheetViews>
    <sheetView workbookViewId="0">
      <selection activeCell="C7" sqref="C7"/>
    </sheetView>
  </sheetViews>
  <sheetFormatPr defaultRowHeight="15"/>
  <cols>
    <col min="1" max="1" width="9.140625" style="3"/>
    <col min="2" max="2" width="60" style="3" customWidth="1"/>
    <col min="3" max="3" width="20.7109375" style="3" customWidth="1"/>
    <col min="4" max="16384" width="9.140625" style="3"/>
  </cols>
  <sheetData>
    <row r="1" spans="2:3">
      <c r="C1" s="2" t="s">
        <v>187</v>
      </c>
    </row>
    <row r="2" spans="2:3" ht="15.75" thickBot="1"/>
    <row r="3" spans="2:3" ht="38.25" customHeight="1" thickBot="1">
      <c r="B3" s="127" t="s">
        <v>186</v>
      </c>
      <c r="C3" s="128"/>
    </row>
    <row r="5" spans="2:3" ht="15.75" thickBot="1">
      <c r="C5" s="2" t="s">
        <v>135</v>
      </c>
    </row>
    <row r="6" spans="2:3" ht="28.5" customHeight="1" thickBot="1">
      <c r="B6" s="75" t="s">
        <v>188</v>
      </c>
      <c r="C6" s="76" t="s">
        <v>133</v>
      </c>
    </row>
    <row r="7" spans="2:3">
      <c r="B7" s="77"/>
      <c r="C7" s="42"/>
    </row>
    <row r="8" spans="2:3">
      <c r="B8" s="78"/>
      <c r="C8" s="37"/>
    </row>
    <row r="9" spans="2:3">
      <c r="B9" s="78"/>
      <c r="C9" s="37"/>
    </row>
    <row r="10" spans="2:3">
      <c r="B10" s="78"/>
      <c r="C10" s="37"/>
    </row>
    <row r="11" spans="2:3">
      <c r="B11" s="78"/>
      <c r="C11" s="37"/>
    </row>
    <row r="12" spans="2:3">
      <c r="B12" s="78"/>
      <c r="C12" s="37"/>
    </row>
    <row r="13" spans="2:3">
      <c r="B13" s="78"/>
      <c r="C13" s="37"/>
    </row>
    <row r="14" spans="2:3">
      <c r="B14" s="78"/>
      <c r="C14" s="37"/>
    </row>
    <row r="15" spans="2:3">
      <c r="B15" s="78"/>
      <c r="C15" s="37"/>
    </row>
    <row r="16" spans="2:3">
      <c r="B16" s="78"/>
      <c r="C16" s="37"/>
    </row>
    <row r="17" spans="2:3">
      <c r="B17" s="78"/>
      <c r="C17" s="37"/>
    </row>
    <row r="18" spans="2:3">
      <c r="B18" s="78"/>
      <c r="C18" s="37"/>
    </row>
    <row r="19" spans="2:3" ht="15.75" thickBot="1">
      <c r="B19" s="79"/>
      <c r="C19" s="48"/>
    </row>
  </sheetData>
  <mergeCells count="1">
    <mergeCell ref="B3:C3"/>
  </mergeCells>
  <printOptions horizontalCentered="1"/>
  <pageMargins left="0.78740157480314965" right="0.39370078740157483" top="0.59055118110236227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workbookViewId="0">
      <selection activeCell="D42" sqref="D42"/>
    </sheetView>
  </sheetViews>
  <sheetFormatPr defaultRowHeight="15"/>
  <cols>
    <col min="1" max="1" width="9.140625" style="3"/>
    <col min="2" max="2" width="6.7109375" style="3" customWidth="1"/>
    <col min="3" max="3" width="35.28515625" style="3" customWidth="1"/>
    <col min="4" max="4" width="19.140625" style="3" customWidth="1"/>
    <col min="5" max="5" width="21.42578125" style="1" customWidth="1"/>
    <col min="6" max="16384" width="9.140625" style="3"/>
  </cols>
  <sheetData>
    <row r="1" spans="2:5">
      <c r="E1" s="2" t="s">
        <v>192</v>
      </c>
    </row>
    <row r="2" spans="2:5" ht="15.75" thickBot="1"/>
    <row r="3" spans="2:5" ht="51" customHeight="1" thickBot="1">
      <c r="B3" s="104" t="s">
        <v>205</v>
      </c>
      <c r="C3" s="105"/>
      <c r="D3" s="105"/>
      <c r="E3" s="106"/>
    </row>
    <row r="4" spans="2:5" ht="15.75" thickBot="1">
      <c r="D4" s="2"/>
    </row>
    <row r="5" spans="2:5" ht="61.5" customHeight="1" thickBot="1">
      <c r="B5" s="80" t="s">
        <v>130</v>
      </c>
      <c r="C5" s="93" t="s">
        <v>191</v>
      </c>
      <c r="D5" s="97" t="s">
        <v>200</v>
      </c>
      <c r="E5" s="95" t="s">
        <v>199</v>
      </c>
    </row>
    <row r="6" spans="2:5">
      <c r="B6" s="77">
        <v>1</v>
      </c>
      <c r="C6" s="94" t="s">
        <v>356</v>
      </c>
      <c r="D6" s="96">
        <v>8.24</v>
      </c>
      <c r="E6" s="99" t="s">
        <v>385</v>
      </c>
    </row>
    <row r="7" spans="2:5">
      <c r="B7" s="78">
        <v>2</v>
      </c>
      <c r="C7" s="94" t="s">
        <v>357</v>
      </c>
      <c r="D7" s="96">
        <v>4.8</v>
      </c>
      <c r="E7" s="99" t="s">
        <v>386</v>
      </c>
    </row>
    <row r="8" spans="2:5">
      <c r="B8" s="78">
        <v>3</v>
      </c>
      <c r="C8" s="94" t="s">
        <v>358</v>
      </c>
      <c r="D8" s="96">
        <v>2.2000000000000002</v>
      </c>
      <c r="E8" s="99" t="s">
        <v>387</v>
      </c>
    </row>
    <row r="9" spans="2:5">
      <c r="B9" s="77">
        <v>4</v>
      </c>
      <c r="C9" s="94" t="s">
        <v>359</v>
      </c>
      <c r="D9" s="96">
        <v>8.5999999999999993E-2</v>
      </c>
      <c r="E9" s="99" t="s">
        <v>388</v>
      </c>
    </row>
    <row r="10" spans="2:5">
      <c r="B10" s="78">
        <v>5</v>
      </c>
      <c r="C10" s="94" t="s">
        <v>360</v>
      </c>
      <c r="D10" s="96">
        <v>3.6</v>
      </c>
      <c r="E10" s="99" t="s">
        <v>389</v>
      </c>
    </row>
    <row r="11" spans="2:5">
      <c r="B11" s="78">
        <v>6</v>
      </c>
      <c r="C11" s="94" t="s">
        <v>361</v>
      </c>
      <c r="D11" s="96">
        <v>0.75</v>
      </c>
      <c r="E11" s="99" t="s">
        <v>390</v>
      </c>
    </row>
    <row r="12" spans="2:5">
      <c r="B12" s="77">
        <v>7</v>
      </c>
      <c r="C12" s="94" t="s">
        <v>362</v>
      </c>
      <c r="D12" s="96">
        <v>1.48</v>
      </c>
      <c r="E12" s="99" t="s">
        <v>391</v>
      </c>
    </row>
    <row r="13" spans="2:5">
      <c r="B13" s="78">
        <v>8</v>
      </c>
      <c r="C13" s="94" t="s">
        <v>363</v>
      </c>
      <c r="D13" s="96">
        <v>0.05</v>
      </c>
      <c r="E13" s="99" t="s">
        <v>392</v>
      </c>
    </row>
    <row r="14" spans="2:5">
      <c r="B14" s="78">
        <v>9</v>
      </c>
      <c r="C14" s="94" t="s">
        <v>363</v>
      </c>
      <c r="D14" s="96">
        <v>0.17</v>
      </c>
      <c r="E14" s="99" t="s">
        <v>389</v>
      </c>
    </row>
    <row r="15" spans="2:5">
      <c r="B15" s="77">
        <v>10</v>
      </c>
      <c r="C15" s="94" t="s">
        <v>364</v>
      </c>
      <c r="D15" s="96">
        <v>0.25800000000000001</v>
      </c>
      <c r="E15" s="99" t="s">
        <v>391</v>
      </c>
    </row>
    <row r="16" spans="2:5">
      <c r="B16" s="78">
        <v>11</v>
      </c>
      <c r="C16" s="94" t="s">
        <v>365</v>
      </c>
      <c r="D16" s="96">
        <v>0.17199999999999999</v>
      </c>
      <c r="E16" s="99" t="s">
        <v>393</v>
      </c>
    </row>
    <row r="17" spans="2:5">
      <c r="B17" s="78">
        <v>12</v>
      </c>
      <c r="C17" s="94" t="s">
        <v>366</v>
      </c>
      <c r="D17" s="96">
        <v>0.17199999999999999</v>
      </c>
      <c r="E17" s="99" t="s">
        <v>393</v>
      </c>
    </row>
    <row r="18" spans="2:5">
      <c r="B18" s="77">
        <v>13</v>
      </c>
      <c r="C18" s="94" t="s">
        <v>367</v>
      </c>
      <c r="D18" s="96">
        <v>4.2999999999999997E-2</v>
      </c>
      <c r="E18" s="99" t="s">
        <v>394</v>
      </c>
    </row>
    <row r="19" spans="2:5">
      <c r="B19" s="78">
        <v>14</v>
      </c>
      <c r="C19" s="94" t="s">
        <v>368</v>
      </c>
      <c r="D19" s="96">
        <v>0.17199999999999999</v>
      </c>
      <c r="E19" s="99" t="s">
        <v>393</v>
      </c>
    </row>
    <row r="20" spans="2:5">
      <c r="B20" s="78">
        <v>15</v>
      </c>
      <c r="C20" s="94" t="s">
        <v>369</v>
      </c>
      <c r="D20" s="96">
        <v>6.9000000000000006E-2</v>
      </c>
      <c r="E20" s="99" t="s">
        <v>393</v>
      </c>
    </row>
    <row r="21" spans="2:5">
      <c r="B21" s="77">
        <v>16</v>
      </c>
      <c r="C21" s="94" t="s">
        <v>370</v>
      </c>
      <c r="D21" s="96">
        <v>0.77400000000000002</v>
      </c>
      <c r="E21" s="99" t="s">
        <v>395</v>
      </c>
    </row>
    <row r="22" spans="2:5">
      <c r="B22" s="78">
        <v>17</v>
      </c>
      <c r="C22" s="94" t="s">
        <v>371</v>
      </c>
      <c r="D22" s="96">
        <v>3.5000000000000003E-2</v>
      </c>
      <c r="E22" s="99" t="s">
        <v>392</v>
      </c>
    </row>
    <row r="23" spans="2:5">
      <c r="B23" s="78">
        <v>18</v>
      </c>
      <c r="C23" s="94" t="s">
        <v>372</v>
      </c>
      <c r="D23" s="96">
        <v>0.43</v>
      </c>
      <c r="E23" s="99" t="s">
        <v>396</v>
      </c>
    </row>
    <row r="24" spans="2:5">
      <c r="B24" s="77">
        <v>19</v>
      </c>
      <c r="C24" s="94" t="s">
        <v>373</v>
      </c>
      <c r="D24" s="96">
        <v>0.38700000000000001</v>
      </c>
      <c r="E24" s="99" t="s">
        <v>397</v>
      </c>
    </row>
    <row r="25" spans="2:5">
      <c r="B25" s="78">
        <v>20</v>
      </c>
      <c r="C25" s="94" t="s">
        <v>374</v>
      </c>
      <c r="D25" s="96">
        <v>0.17199999999999999</v>
      </c>
      <c r="E25" s="99" t="s">
        <v>398</v>
      </c>
    </row>
    <row r="26" spans="2:5">
      <c r="B26" s="78">
        <v>21</v>
      </c>
      <c r="C26" s="94" t="s">
        <v>375</v>
      </c>
      <c r="D26" s="96">
        <v>1.153</v>
      </c>
      <c r="E26" s="99" t="s">
        <v>399</v>
      </c>
    </row>
    <row r="27" spans="2:5">
      <c r="B27" s="77">
        <v>22</v>
      </c>
      <c r="C27" s="94" t="s">
        <v>376</v>
      </c>
      <c r="D27" s="96">
        <v>1.0840000000000001</v>
      </c>
      <c r="E27" s="99" t="s">
        <v>400</v>
      </c>
    </row>
    <row r="28" spans="2:5">
      <c r="B28" s="78">
        <v>23</v>
      </c>
      <c r="C28" s="94" t="s">
        <v>377</v>
      </c>
      <c r="D28" s="96">
        <v>0.379</v>
      </c>
      <c r="E28" s="99" t="s">
        <v>401</v>
      </c>
    </row>
    <row r="29" spans="2:5">
      <c r="B29" s="78">
        <v>24</v>
      </c>
      <c r="C29" s="94" t="s">
        <v>378</v>
      </c>
      <c r="D29" s="96">
        <v>0.379</v>
      </c>
      <c r="E29" s="99" t="s">
        <v>402</v>
      </c>
    </row>
    <row r="30" spans="2:5">
      <c r="B30" s="77">
        <v>25</v>
      </c>
      <c r="C30" s="94" t="s">
        <v>379</v>
      </c>
      <c r="D30" s="96" t="s">
        <v>405</v>
      </c>
      <c r="E30" s="99" t="s">
        <v>390</v>
      </c>
    </row>
    <row r="31" spans="2:5">
      <c r="B31" s="78">
        <v>26</v>
      </c>
      <c r="C31" s="94" t="s">
        <v>380</v>
      </c>
      <c r="D31" s="96">
        <v>3.2</v>
      </c>
      <c r="E31" s="99" t="s">
        <v>395</v>
      </c>
    </row>
    <row r="32" spans="2:5">
      <c r="B32" s="78">
        <v>27</v>
      </c>
      <c r="C32" s="94" t="s">
        <v>381</v>
      </c>
      <c r="D32" s="96">
        <v>1.0840000000000001</v>
      </c>
      <c r="E32" s="99" t="s">
        <v>390</v>
      </c>
    </row>
    <row r="33" spans="2:5">
      <c r="B33" s="77">
        <v>28</v>
      </c>
      <c r="C33" s="94" t="s">
        <v>382</v>
      </c>
      <c r="D33" s="96">
        <v>0.17199999999999999</v>
      </c>
      <c r="E33" s="99" t="s">
        <v>393</v>
      </c>
    </row>
    <row r="34" spans="2:5">
      <c r="B34" s="78">
        <v>29</v>
      </c>
      <c r="C34" s="94" t="s">
        <v>383</v>
      </c>
      <c r="D34" s="96">
        <v>0.215</v>
      </c>
      <c r="E34" s="99" t="s">
        <v>403</v>
      </c>
    </row>
    <row r="35" spans="2:5">
      <c r="B35" s="78">
        <v>30</v>
      </c>
      <c r="C35" s="94" t="s">
        <v>384</v>
      </c>
      <c r="D35" s="96">
        <v>0.17199999999999999</v>
      </c>
      <c r="E35" s="99" t="s">
        <v>404</v>
      </c>
    </row>
    <row r="36" spans="2:5">
      <c r="B36" s="98">
        <v>31</v>
      </c>
      <c r="C36" s="94" t="s">
        <v>406</v>
      </c>
      <c r="D36" s="96">
        <v>0.95</v>
      </c>
      <c r="E36" s="100" t="s">
        <v>416</v>
      </c>
    </row>
    <row r="37" spans="2:5">
      <c r="B37" s="98">
        <v>32</v>
      </c>
      <c r="C37" s="94" t="s">
        <v>407</v>
      </c>
      <c r="D37" s="96">
        <v>1.2</v>
      </c>
      <c r="E37" s="100" t="s">
        <v>417</v>
      </c>
    </row>
    <row r="38" spans="2:5">
      <c r="B38" s="98">
        <v>33</v>
      </c>
      <c r="C38" s="94" t="s">
        <v>408</v>
      </c>
      <c r="D38" s="96">
        <v>0.52</v>
      </c>
      <c r="E38" s="100" t="s">
        <v>418</v>
      </c>
    </row>
    <row r="39" spans="2:5">
      <c r="B39" s="98">
        <v>34</v>
      </c>
      <c r="C39" s="94" t="s">
        <v>409</v>
      </c>
      <c r="D39" s="96">
        <v>0.04</v>
      </c>
      <c r="E39" s="100" t="s">
        <v>419</v>
      </c>
    </row>
    <row r="40" spans="2:5">
      <c r="B40" s="98">
        <v>35</v>
      </c>
      <c r="C40" s="94" t="s">
        <v>410</v>
      </c>
      <c r="D40" s="96">
        <v>0.04</v>
      </c>
      <c r="E40" s="100" t="s">
        <v>420</v>
      </c>
    </row>
    <row r="41" spans="2:5">
      <c r="B41" s="98">
        <v>36</v>
      </c>
      <c r="C41" s="94" t="s">
        <v>411</v>
      </c>
      <c r="D41" s="96">
        <v>1.2</v>
      </c>
      <c r="E41" s="100" t="s">
        <v>421</v>
      </c>
    </row>
    <row r="42" spans="2:5">
      <c r="B42" s="98">
        <v>37</v>
      </c>
      <c r="C42" s="94" t="s">
        <v>412</v>
      </c>
      <c r="D42" s="96">
        <v>1.2</v>
      </c>
      <c r="E42" s="100" t="s">
        <v>422</v>
      </c>
    </row>
    <row r="43" spans="2:5">
      <c r="B43" s="98">
        <v>38</v>
      </c>
      <c r="C43" s="94" t="s">
        <v>413</v>
      </c>
      <c r="D43" s="96">
        <v>0.52</v>
      </c>
      <c r="E43" s="100" t="s">
        <v>423</v>
      </c>
    </row>
    <row r="44" spans="2:5">
      <c r="B44" s="98">
        <v>39</v>
      </c>
      <c r="C44" s="94" t="s">
        <v>414</v>
      </c>
      <c r="D44" s="96">
        <v>1.41</v>
      </c>
      <c r="E44" s="100" t="s">
        <v>424</v>
      </c>
    </row>
    <row r="45" spans="2:5" ht="15.75" thickBot="1">
      <c r="B45" s="98">
        <v>40</v>
      </c>
      <c r="C45" s="101" t="s">
        <v>415</v>
      </c>
      <c r="D45" s="102">
        <v>1</v>
      </c>
      <c r="E45" s="103" t="s">
        <v>425</v>
      </c>
    </row>
  </sheetData>
  <mergeCells count="1">
    <mergeCell ref="B3:E3"/>
  </mergeCells>
  <printOptions horizontalCentered="1"/>
  <pageMargins left="0.78740157480314965" right="0.39370078740157483" top="0.39370078740157483" bottom="0.1968503937007874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5"/>
  <sheetViews>
    <sheetView tabSelected="1" workbookViewId="0">
      <selection activeCell="D10" sqref="D10"/>
    </sheetView>
  </sheetViews>
  <sheetFormatPr defaultRowHeight="15"/>
  <cols>
    <col min="1" max="1" width="9.140625" style="3"/>
    <col min="2" max="2" width="9.140625" style="1"/>
    <col min="3" max="3" width="65.28515625" style="3" customWidth="1"/>
    <col min="4" max="4" width="14.5703125" style="3" customWidth="1"/>
    <col min="5" max="16384" width="9.140625" style="3"/>
  </cols>
  <sheetData>
    <row r="1" spans="2:4">
      <c r="D1" s="2" t="s">
        <v>277</v>
      </c>
    </row>
    <row r="2" spans="2:4" ht="15.75" thickBot="1"/>
    <row r="3" spans="2:4" ht="34.5" customHeight="1" thickBot="1">
      <c r="B3" s="104" t="s">
        <v>268</v>
      </c>
      <c r="C3" s="105"/>
      <c r="D3" s="106"/>
    </row>
    <row r="5" spans="2:4" ht="19.5" customHeight="1">
      <c r="B5" s="63" t="s">
        <v>230</v>
      </c>
      <c r="C5" s="63" t="s">
        <v>131</v>
      </c>
      <c r="D5" s="63" t="s">
        <v>133</v>
      </c>
    </row>
    <row r="6" spans="2:4" ht="29.25" customHeight="1">
      <c r="B6" s="64">
        <v>1</v>
      </c>
      <c r="C6" s="50" t="s">
        <v>275</v>
      </c>
      <c r="D6" s="23">
        <v>0.22800000000000001</v>
      </c>
    </row>
    <row r="7" spans="2:4" ht="30">
      <c r="B7" s="64">
        <v>2</v>
      </c>
      <c r="C7" s="50" t="s">
        <v>272</v>
      </c>
      <c r="D7" s="23">
        <v>0</v>
      </c>
    </row>
    <row r="8" spans="2:4" ht="45">
      <c r="B8" s="64">
        <v>3</v>
      </c>
      <c r="C8" s="50" t="s">
        <v>269</v>
      </c>
      <c r="D8" s="23">
        <v>0</v>
      </c>
    </row>
    <row r="9" spans="2:4" ht="33" customHeight="1">
      <c r="B9" s="64">
        <v>4</v>
      </c>
      <c r="C9" s="50" t="s">
        <v>270</v>
      </c>
      <c r="D9" s="23">
        <v>0</v>
      </c>
    </row>
    <row r="10" spans="2:4" ht="45">
      <c r="B10" s="64">
        <v>5</v>
      </c>
      <c r="C10" s="50" t="s">
        <v>271</v>
      </c>
      <c r="D10" s="23">
        <v>0</v>
      </c>
    </row>
    <row r="11" spans="2:4" ht="33" customHeight="1">
      <c r="B11" s="64">
        <v>6</v>
      </c>
      <c r="C11" s="50" t="s">
        <v>273</v>
      </c>
      <c r="D11" s="23">
        <v>0</v>
      </c>
    </row>
    <row r="12" spans="2:4" ht="30">
      <c r="B12" s="64">
        <v>7</v>
      </c>
      <c r="C12" s="50" t="s">
        <v>274</v>
      </c>
      <c r="D12" s="23">
        <v>0</v>
      </c>
    </row>
    <row r="13" spans="2:4" ht="29.25" customHeight="1">
      <c r="B13" s="64">
        <v>8</v>
      </c>
      <c r="C13" s="50" t="s">
        <v>163</v>
      </c>
      <c r="D13" s="23"/>
    </row>
    <row r="15" spans="2:4">
      <c r="B15" s="2" t="s">
        <v>164</v>
      </c>
      <c r="C15" s="12" t="s">
        <v>276</v>
      </c>
    </row>
  </sheetData>
  <mergeCells count="1">
    <mergeCell ref="B3:D3"/>
  </mergeCells>
  <printOptions horizontalCentered="1"/>
  <pageMargins left="0.78740157480314965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7"/>
  <sheetViews>
    <sheetView workbookViewId="0">
      <selection activeCell="E6" sqref="E6"/>
    </sheetView>
  </sheetViews>
  <sheetFormatPr defaultRowHeight="15"/>
  <cols>
    <col min="1" max="1" width="9.140625" style="3"/>
    <col min="2" max="2" width="9.140625" style="1"/>
    <col min="3" max="3" width="79.7109375" style="3" customWidth="1"/>
    <col min="4" max="4" width="33.42578125" style="3" customWidth="1"/>
    <col min="5" max="5" width="18.42578125" style="3" customWidth="1"/>
    <col min="6" max="16384" width="9.140625" style="3"/>
  </cols>
  <sheetData>
    <row r="1" spans="2:5">
      <c r="E1" s="2" t="s">
        <v>314</v>
      </c>
    </row>
    <row r="2" spans="2:5">
      <c r="E2" s="2"/>
    </row>
    <row r="3" spans="2:5" ht="29.25" customHeight="1">
      <c r="B3" s="139" t="s">
        <v>302</v>
      </c>
      <c r="C3" s="139"/>
      <c r="D3" s="139"/>
      <c r="E3" s="139"/>
    </row>
    <row r="5" spans="2:5" ht="26.25" customHeight="1">
      <c r="B5" s="82" t="s">
        <v>130</v>
      </c>
      <c r="C5" s="142" t="s">
        <v>131</v>
      </c>
      <c r="D5" s="142"/>
      <c r="E5" s="82" t="s">
        <v>133</v>
      </c>
    </row>
    <row r="6" spans="2:5" ht="15.75">
      <c r="B6" s="64">
        <v>1</v>
      </c>
      <c r="C6" s="147" t="s">
        <v>288</v>
      </c>
      <c r="D6" s="147"/>
      <c r="E6" s="148" t="s">
        <v>338</v>
      </c>
    </row>
    <row r="7" spans="2:5" ht="15.75">
      <c r="B7" s="64">
        <v>2</v>
      </c>
      <c r="C7" s="143" t="s">
        <v>278</v>
      </c>
      <c r="D7" s="144"/>
      <c r="E7" s="23"/>
    </row>
    <row r="8" spans="2:5">
      <c r="B8" s="64">
        <v>1</v>
      </c>
      <c r="C8" s="147" t="s">
        <v>129</v>
      </c>
      <c r="D8" s="147" t="s">
        <v>129</v>
      </c>
      <c r="E8" s="23"/>
    </row>
    <row r="9" spans="2:5" ht="24" customHeight="1">
      <c r="B9" s="64">
        <v>4</v>
      </c>
      <c r="C9" s="143" t="s">
        <v>301</v>
      </c>
      <c r="D9" s="144"/>
      <c r="E9" s="23"/>
    </row>
    <row r="10" spans="2:5" ht="15.75">
      <c r="B10" s="64">
        <v>5</v>
      </c>
      <c r="C10" s="147" t="s">
        <v>289</v>
      </c>
      <c r="D10" s="147"/>
      <c r="E10" s="23"/>
    </row>
    <row r="11" spans="2:5" ht="15.75">
      <c r="B11" s="64">
        <v>6</v>
      </c>
      <c r="C11" s="147" t="s">
        <v>290</v>
      </c>
      <c r="D11" s="147"/>
      <c r="E11" s="23"/>
    </row>
    <row r="12" spans="2:5" ht="33" customHeight="1">
      <c r="B12" s="64">
        <v>7</v>
      </c>
      <c r="C12" s="145" t="s">
        <v>303</v>
      </c>
      <c r="D12" s="145"/>
      <c r="E12" s="23"/>
    </row>
    <row r="13" spans="2:5" ht="16.5" customHeight="1">
      <c r="B13" s="64" t="s">
        <v>317</v>
      </c>
      <c r="C13" s="134" t="s">
        <v>312</v>
      </c>
      <c r="D13" s="135"/>
      <c r="E13" s="23"/>
    </row>
    <row r="14" spans="2:5">
      <c r="B14" s="64" t="s">
        <v>318</v>
      </c>
      <c r="C14" s="140" t="s">
        <v>304</v>
      </c>
      <c r="D14" s="140"/>
      <c r="E14" s="23"/>
    </row>
    <row r="15" spans="2:5">
      <c r="B15" s="64" t="s">
        <v>319</v>
      </c>
      <c r="C15" s="140" t="s">
        <v>312</v>
      </c>
      <c r="D15" s="140"/>
      <c r="E15" s="23"/>
    </row>
    <row r="16" spans="2:5" ht="27.75" customHeight="1">
      <c r="B16" s="64" t="s">
        <v>320</v>
      </c>
      <c r="C16" s="145" t="s">
        <v>305</v>
      </c>
      <c r="D16" s="145"/>
      <c r="E16" s="23"/>
    </row>
    <row r="17" spans="2:5" ht="23.25" customHeight="1">
      <c r="B17" s="64"/>
      <c r="C17" s="146"/>
      <c r="D17" s="146"/>
      <c r="E17" s="23"/>
    </row>
    <row r="18" spans="2:5" ht="23.25" customHeight="1">
      <c r="B18" s="64"/>
      <c r="C18" s="134" t="s">
        <v>312</v>
      </c>
      <c r="D18" s="135"/>
      <c r="E18" s="23"/>
    </row>
    <row r="19" spans="2:5" ht="21.75" customHeight="1">
      <c r="B19" s="64">
        <v>8</v>
      </c>
      <c r="C19" s="140" t="s">
        <v>306</v>
      </c>
      <c r="D19" s="140"/>
      <c r="E19" s="23"/>
    </row>
    <row r="20" spans="2:5">
      <c r="B20" s="64"/>
      <c r="C20" s="141" t="s">
        <v>307</v>
      </c>
      <c r="D20" s="81" t="s">
        <v>308</v>
      </c>
      <c r="E20" s="23"/>
    </row>
    <row r="21" spans="2:5">
      <c r="B21" s="64"/>
      <c r="C21" s="141"/>
      <c r="D21" s="81" t="s">
        <v>309</v>
      </c>
      <c r="E21" s="23"/>
    </row>
    <row r="22" spans="2:5">
      <c r="B22" s="64"/>
      <c r="C22" s="132" t="s">
        <v>310</v>
      </c>
      <c r="D22" s="81" t="s">
        <v>308</v>
      </c>
      <c r="E22" s="23"/>
    </row>
    <row r="23" spans="2:5">
      <c r="B23" s="64"/>
      <c r="C23" s="133"/>
      <c r="D23" s="81" t="s">
        <v>309</v>
      </c>
      <c r="E23" s="23"/>
    </row>
    <row r="24" spans="2:5" ht="21.75" customHeight="1">
      <c r="B24" s="64">
        <v>9</v>
      </c>
      <c r="C24" s="136" t="s">
        <v>291</v>
      </c>
      <c r="D24" s="136"/>
      <c r="E24" s="23"/>
    </row>
    <row r="25" spans="2:5" ht="15.75">
      <c r="B25" s="129"/>
      <c r="C25" s="136" t="s">
        <v>311</v>
      </c>
      <c r="D25" s="83" t="s">
        <v>293</v>
      </c>
      <c r="E25" s="23"/>
    </row>
    <row r="26" spans="2:5" ht="15.75">
      <c r="B26" s="130"/>
      <c r="C26" s="136"/>
      <c r="D26" s="83" t="s">
        <v>294</v>
      </c>
      <c r="E26" s="23"/>
    </row>
    <row r="27" spans="2:5" ht="15.75">
      <c r="B27" s="130"/>
      <c r="C27" s="136"/>
      <c r="D27" s="83" t="s">
        <v>295</v>
      </c>
      <c r="E27" s="23"/>
    </row>
    <row r="28" spans="2:5" ht="15.75">
      <c r="B28" s="130"/>
      <c r="C28" s="136"/>
      <c r="D28" s="83" t="s">
        <v>296</v>
      </c>
      <c r="E28" s="23"/>
    </row>
    <row r="29" spans="2:5" ht="15.75">
      <c r="B29" s="130"/>
      <c r="C29" s="136"/>
      <c r="D29" s="83" t="s">
        <v>297</v>
      </c>
      <c r="E29" s="23"/>
    </row>
    <row r="30" spans="2:5" ht="15.75">
      <c r="B30" s="130"/>
      <c r="C30" s="136"/>
      <c r="D30" s="83" t="s">
        <v>298</v>
      </c>
      <c r="E30" s="23"/>
    </row>
    <row r="31" spans="2:5" ht="15.75">
      <c r="B31" s="130"/>
      <c r="C31" s="136"/>
      <c r="D31" s="83" t="s">
        <v>299</v>
      </c>
      <c r="E31" s="23"/>
    </row>
    <row r="32" spans="2:5" ht="15.75">
      <c r="B32" s="131"/>
      <c r="C32" s="137"/>
      <c r="D32" s="83" t="s">
        <v>300</v>
      </c>
      <c r="E32" s="23"/>
    </row>
    <row r="33" spans="2:5" ht="15.75">
      <c r="B33" s="129"/>
      <c r="C33" s="136"/>
      <c r="D33" s="83" t="s">
        <v>293</v>
      </c>
      <c r="E33" s="23"/>
    </row>
    <row r="34" spans="2:5" ht="15.75">
      <c r="B34" s="130"/>
      <c r="C34" s="136"/>
      <c r="D34" s="83" t="s">
        <v>294</v>
      </c>
      <c r="E34" s="23"/>
    </row>
    <row r="35" spans="2:5" ht="15.75">
      <c r="B35" s="130"/>
      <c r="C35" s="136"/>
      <c r="D35" s="83" t="s">
        <v>295</v>
      </c>
      <c r="E35" s="23"/>
    </row>
    <row r="36" spans="2:5" ht="15.75">
      <c r="B36" s="130"/>
      <c r="C36" s="136"/>
      <c r="D36" s="83" t="s">
        <v>296</v>
      </c>
      <c r="E36" s="23"/>
    </row>
    <row r="37" spans="2:5" ht="15.75">
      <c r="B37" s="130"/>
      <c r="C37" s="136"/>
      <c r="D37" s="83" t="s">
        <v>297</v>
      </c>
      <c r="E37" s="23"/>
    </row>
    <row r="38" spans="2:5" ht="15.75">
      <c r="B38" s="130"/>
      <c r="C38" s="136"/>
      <c r="D38" s="83" t="s">
        <v>298</v>
      </c>
      <c r="E38" s="23"/>
    </row>
    <row r="39" spans="2:5" ht="15.75">
      <c r="B39" s="130"/>
      <c r="C39" s="136"/>
      <c r="D39" s="83" t="s">
        <v>299</v>
      </c>
      <c r="E39" s="23"/>
    </row>
    <row r="40" spans="2:5" ht="15.75">
      <c r="B40" s="131"/>
      <c r="C40" s="137"/>
      <c r="D40" s="83" t="s">
        <v>300</v>
      </c>
      <c r="E40" s="23"/>
    </row>
    <row r="41" spans="2:5" ht="15.75">
      <c r="B41" s="129"/>
      <c r="C41" s="136" t="s">
        <v>292</v>
      </c>
      <c r="D41" s="83" t="s">
        <v>293</v>
      </c>
      <c r="E41" s="23"/>
    </row>
    <row r="42" spans="2:5" ht="15.75">
      <c r="B42" s="130"/>
      <c r="C42" s="136"/>
      <c r="D42" s="83" t="s">
        <v>294</v>
      </c>
      <c r="E42" s="23"/>
    </row>
    <row r="43" spans="2:5" ht="15.75">
      <c r="B43" s="130"/>
      <c r="C43" s="136"/>
      <c r="D43" s="83" t="s">
        <v>295</v>
      </c>
      <c r="E43" s="23"/>
    </row>
    <row r="44" spans="2:5" ht="15.75">
      <c r="B44" s="130"/>
      <c r="C44" s="136"/>
      <c r="D44" s="83" t="s">
        <v>296</v>
      </c>
      <c r="E44" s="23"/>
    </row>
    <row r="45" spans="2:5" ht="15.75">
      <c r="B45" s="130"/>
      <c r="C45" s="136"/>
      <c r="D45" s="83" t="s">
        <v>297</v>
      </c>
      <c r="E45" s="23"/>
    </row>
    <row r="46" spans="2:5" ht="15.75">
      <c r="B46" s="130"/>
      <c r="C46" s="136"/>
      <c r="D46" s="83" t="s">
        <v>298</v>
      </c>
      <c r="E46" s="23"/>
    </row>
    <row r="47" spans="2:5" ht="15.75">
      <c r="B47" s="130"/>
      <c r="C47" s="136"/>
      <c r="D47" s="83" t="s">
        <v>299</v>
      </c>
      <c r="E47" s="23"/>
    </row>
    <row r="48" spans="2:5" ht="15.75">
      <c r="B48" s="131"/>
      <c r="C48" s="137"/>
      <c r="D48" s="83" t="s">
        <v>300</v>
      </c>
      <c r="E48" s="23"/>
    </row>
    <row r="49" spans="2:5" ht="15.75">
      <c r="B49" s="129"/>
      <c r="C49" s="138"/>
      <c r="D49" s="83" t="s">
        <v>293</v>
      </c>
      <c r="E49" s="23"/>
    </row>
    <row r="50" spans="2:5" ht="15.75">
      <c r="B50" s="130"/>
      <c r="C50" s="138"/>
      <c r="D50" s="83" t="s">
        <v>294</v>
      </c>
      <c r="E50" s="23"/>
    </row>
    <row r="51" spans="2:5" ht="15.75">
      <c r="B51" s="130"/>
      <c r="C51" s="138"/>
      <c r="D51" s="83" t="s">
        <v>295</v>
      </c>
      <c r="E51" s="23"/>
    </row>
    <row r="52" spans="2:5" ht="15.75">
      <c r="B52" s="130"/>
      <c r="C52" s="138"/>
      <c r="D52" s="83" t="s">
        <v>296</v>
      </c>
      <c r="E52" s="23"/>
    </row>
    <row r="53" spans="2:5" ht="15.75">
      <c r="B53" s="130"/>
      <c r="C53" s="138"/>
      <c r="D53" s="83" t="s">
        <v>297</v>
      </c>
      <c r="E53" s="23"/>
    </row>
    <row r="54" spans="2:5" ht="15.75">
      <c r="B54" s="130"/>
      <c r="C54" s="138"/>
      <c r="D54" s="83" t="s">
        <v>298</v>
      </c>
      <c r="E54" s="23"/>
    </row>
    <row r="55" spans="2:5" ht="15.75">
      <c r="B55" s="130"/>
      <c r="C55" s="138"/>
      <c r="D55" s="83" t="s">
        <v>299</v>
      </c>
      <c r="E55" s="23"/>
    </row>
    <row r="56" spans="2:5" ht="15.75">
      <c r="B56" s="131"/>
      <c r="C56" s="138"/>
      <c r="D56" s="83" t="s">
        <v>300</v>
      </c>
      <c r="E56" s="23"/>
    </row>
    <row r="57" spans="2:5" ht="17.25" customHeight="1">
      <c r="B57" s="64">
        <v>10</v>
      </c>
      <c r="C57" s="65" t="s">
        <v>313</v>
      </c>
      <c r="D57" s="65"/>
      <c r="E57" s="23"/>
    </row>
  </sheetData>
  <mergeCells count="27">
    <mergeCell ref="B3:E3"/>
    <mergeCell ref="C14:D14"/>
    <mergeCell ref="C15:D15"/>
    <mergeCell ref="C19:D19"/>
    <mergeCell ref="C20:C21"/>
    <mergeCell ref="C5:D5"/>
    <mergeCell ref="C7:D7"/>
    <mergeCell ref="C9:D9"/>
    <mergeCell ref="C16:D16"/>
    <mergeCell ref="C17:D17"/>
    <mergeCell ref="C6:D6"/>
    <mergeCell ref="C8:D8"/>
    <mergeCell ref="C10:D10"/>
    <mergeCell ref="C11:D11"/>
    <mergeCell ref="C12:D12"/>
    <mergeCell ref="C13:D13"/>
    <mergeCell ref="C18:D18"/>
    <mergeCell ref="C24:D24"/>
    <mergeCell ref="C41:C48"/>
    <mergeCell ref="C49:C56"/>
    <mergeCell ref="C25:C32"/>
    <mergeCell ref="C33:C40"/>
    <mergeCell ref="B25:B32"/>
    <mergeCell ref="B33:B40"/>
    <mergeCell ref="B41:B48"/>
    <mergeCell ref="B49:B56"/>
    <mergeCell ref="C22:C23"/>
  </mergeCells>
  <dataValidations count="1">
    <dataValidation type="list" allowBlank="1" showInputMessage="1" showErrorMessage="1" error="Выберите значение из списка" prompt="Выберите значение из списка" sqref="C49 C17:D17">
      <formula1>source_of_funding</formula1>
    </dataValidation>
  </dataValidations>
  <printOptions horizontalCentered="1"/>
  <pageMargins left="0.78740157480314965" right="0.39370078740157483" top="0.39370078740157483" bottom="0.19685039370078741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Общая информация</vt:lpstr>
      <vt:lpstr>табл.1</vt:lpstr>
      <vt:lpstr>табл. 1.1.</vt:lpstr>
      <vt:lpstr>табл 1.2.</vt:lpstr>
      <vt:lpstr>табл 1.3.</vt:lpstr>
      <vt:lpstr>табл 1.4.</vt:lpstr>
      <vt:lpstr>табл.1.5.</vt:lpstr>
      <vt:lpstr>табл.1.6.</vt:lpstr>
      <vt:lpstr>'табл. 1.1.'!Заголовки_для_печати</vt:lpstr>
      <vt:lpstr>табл.1!Заголовки_для_печати</vt:lpstr>
      <vt:lpstr>'Общая информация'!Область_печати</vt:lpstr>
      <vt:lpstr>'табл 1.2.'!Область_печати</vt:lpstr>
      <vt:lpstr>'табл 1.3.'!Область_печати</vt:lpstr>
      <vt:lpstr>'табл 1.4.'!Область_печати</vt:lpstr>
      <vt:lpstr>'табл. 1.1.'!Область_печати</vt:lpstr>
      <vt:lpstr>табл.1!Область_печати</vt:lpstr>
      <vt:lpstr>табл.1.5.!Область_печати</vt:lpstr>
      <vt:lpstr>табл.1.6.!Область_печати</vt:lpstr>
    </vt:vector>
  </TitlesOfParts>
  <Company>Тюменское УМН ОАО Сибнефтепровод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Карашк Ольга Викторовна, (6371)3024</dc:creator>
  <cp:lastModifiedBy>User</cp:lastModifiedBy>
  <cp:lastPrinted>2014-03-26T08:00:53Z</cp:lastPrinted>
  <dcterms:created xsi:type="dcterms:W3CDTF">2014-03-20T03:41:59Z</dcterms:created>
  <dcterms:modified xsi:type="dcterms:W3CDTF">2014-04-08T02:53:09Z</dcterms:modified>
</cp:coreProperties>
</file>